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69.xml" ContentType="application/vnd.openxmlformats-officedocument.drawingml.chart+xml"/>
  <Override PartName="/xl/charts/chart78.xml" ContentType="application/vnd.openxmlformats-officedocument.drawingml.chart+xml"/>
  <Default Extension="rels" ContentType="application/vnd.openxmlformats-package.relationships+xml"/>
  <Default Extension="xml" ContentType="application/xml"/>
  <Override PartName="/xl/charts/chart29.xml" ContentType="application/vnd.openxmlformats-officedocument.drawingml.chart+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charts/chart76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charts/chart74.xml" ContentType="application/vnd.openxmlformats-officedocument.drawingml.chart+xml"/>
  <Override PartName="/xl/charts/chart83.xml" ContentType="application/vnd.openxmlformats-officedocument.drawingml.char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charts/chart81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customXml/itemProps2.xml" ContentType="application/vnd.openxmlformats-officedocument.customXmlProperties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hart59.xml" ContentType="application/vnd.openxmlformats-officedocument.drawingml.chart+xml"/>
  <Override PartName="/xl/charts/chart7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84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harts/chart82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0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customXml/itemProps3.xml" ContentType="application/vnd.openxmlformats-officedocument.customXmlPropertie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600" windowHeight="11760" tabRatio="540"/>
  </bookViews>
  <sheets>
    <sheet name="Протоколы испытаний" sheetId="5" r:id="rId1"/>
    <sheet name="Название и список группы" sheetId="4" r:id="rId2"/>
    <sheet name="Лист1" sheetId="8" r:id="rId3"/>
    <sheet name="Лист2" sheetId="7" r:id="rId4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1" i="4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I29" i="5"/>
  <c r="C2" i="4" s="1"/>
  <c r="I55" i="5"/>
  <c r="C3" i="4" s="1"/>
  <c r="I81" i="5"/>
  <c r="C4" i="4" s="1"/>
  <c r="I107" i="5"/>
  <c r="I133"/>
  <c r="I159"/>
  <c r="I185"/>
  <c r="I211"/>
  <c r="I237"/>
  <c r="I263"/>
  <c r="I289"/>
  <c r="I315"/>
  <c r="I341"/>
  <c r="I367"/>
  <c r="I393"/>
  <c r="I419"/>
  <c r="I445"/>
  <c r="I471"/>
  <c r="I497"/>
  <c r="I523"/>
  <c r="I549"/>
  <c r="I575"/>
  <c r="I601"/>
  <c r="I627"/>
  <c r="I653"/>
  <c r="I679"/>
  <c r="I705"/>
  <c r="I731"/>
  <c r="I757"/>
  <c r="I783"/>
  <c r="I809"/>
  <c r="I835"/>
  <c r="I861"/>
  <c r="I887"/>
  <c r="I913"/>
  <c r="I939"/>
  <c r="I965"/>
  <c r="I991"/>
  <c r="I1017"/>
  <c r="I1043"/>
  <c r="J1043"/>
  <c r="D41" i="4" s="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"/>
  <c r="J1069" i="5"/>
  <c r="J1017"/>
  <c r="J991"/>
  <c r="J965"/>
  <c r="J939"/>
  <c r="J913"/>
  <c r="J887"/>
  <c r="J861"/>
  <c r="J835"/>
  <c r="J809"/>
  <c r="J783"/>
  <c r="J757"/>
  <c r="J731"/>
  <c r="J705"/>
  <c r="J679"/>
  <c r="J653"/>
  <c r="J627"/>
  <c r="J601"/>
  <c r="J575"/>
  <c r="J549"/>
  <c r="J523"/>
  <c r="J497"/>
  <c r="J471"/>
  <c r="J445"/>
  <c r="J419"/>
  <c r="J393"/>
  <c r="J367"/>
  <c r="J341"/>
  <c r="J315"/>
  <c r="J289"/>
  <c r="J263"/>
  <c r="J237"/>
  <c r="J211"/>
  <c r="J185"/>
  <c r="J159"/>
  <c r="J133"/>
  <c r="J107"/>
  <c r="J81"/>
  <c r="D4" i="4" s="1"/>
  <c r="J55" i="5"/>
  <c r="J29"/>
  <c r="D2" i="4" s="1"/>
  <c r="F3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I1079" i="5"/>
  <c r="I1078"/>
  <c r="I1053"/>
  <c r="I1052"/>
  <c r="I1027"/>
  <c r="I1026"/>
  <c r="I1001"/>
  <c r="I1000"/>
  <c r="I975"/>
  <c r="I974"/>
  <c r="I949"/>
  <c r="I948"/>
  <c r="I923"/>
  <c r="I922"/>
  <c r="I897"/>
  <c r="I896"/>
  <c r="I871"/>
  <c r="I870"/>
  <c r="I845"/>
  <c r="I844"/>
  <c r="I819"/>
  <c r="I818"/>
  <c r="I793"/>
  <c r="I792"/>
  <c r="I767"/>
  <c r="I766"/>
  <c r="I741"/>
  <c r="I740"/>
  <c r="I715"/>
  <c r="I714"/>
  <c r="I689"/>
  <c r="I688"/>
  <c r="I663"/>
  <c r="I662"/>
  <c r="I637"/>
  <c r="I636"/>
  <c r="I611"/>
  <c r="I610"/>
  <c r="I585"/>
  <c r="I584"/>
  <c r="I559"/>
  <c r="I558"/>
  <c r="I533"/>
  <c r="I532"/>
  <c r="I507"/>
  <c r="I506"/>
  <c r="I481"/>
  <c r="I480"/>
  <c r="I455"/>
  <c r="I454"/>
  <c r="I429"/>
  <c r="I428"/>
  <c r="I403"/>
  <c r="I402"/>
  <c r="I377"/>
  <c r="I376"/>
  <c r="I351"/>
  <c r="I350"/>
  <c r="I325"/>
  <c r="I324"/>
  <c r="I299"/>
  <c r="I298"/>
  <c r="I273"/>
  <c r="I272"/>
  <c r="I247"/>
  <c r="I246"/>
  <c r="I221"/>
  <c r="I220"/>
  <c r="I195"/>
  <c r="I194"/>
  <c r="I169"/>
  <c r="I168"/>
  <c r="I143"/>
  <c r="I142"/>
  <c r="I117"/>
  <c r="I116"/>
  <c r="I91"/>
  <c r="I90"/>
  <c r="I65"/>
  <c r="I64"/>
  <c r="I39"/>
  <c r="I38"/>
  <c r="H1086" i="8"/>
  <c r="G1086"/>
  <c r="F1086"/>
  <c r="E1086"/>
  <c r="D1086"/>
  <c r="C1086"/>
  <c r="A1086"/>
  <c r="H1085"/>
  <c r="G1085"/>
  <c r="F1085"/>
  <c r="E1085"/>
  <c r="D1085"/>
  <c r="C1085"/>
  <c r="B1085"/>
  <c r="A1085"/>
  <c r="H1084"/>
  <c r="G1084"/>
  <c r="F1084"/>
  <c r="E1084"/>
  <c r="D1084"/>
  <c r="C1084"/>
  <c r="B1084"/>
  <c r="A1084"/>
  <c r="A1083"/>
  <c r="H1082"/>
  <c r="G1082"/>
  <c r="F1082"/>
  <c r="E1082"/>
  <c r="D1082"/>
  <c r="C1082"/>
  <c r="B1082"/>
  <c r="A1082"/>
  <c r="H1081"/>
  <c r="G1081"/>
  <c r="F1081"/>
  <c r="E1081"/>
  <c r="D1081"/>
  <c r="C1081"/>
  <c r="B1081"/>
  <c r="A1081"/>
  <c r="H1080"/>
  <c r="G1080"/>
  <c r="F1080"/>
  <c r="E1080"/>
  <c r="D1080"/>
  <c r="C1080"/>
  <c r="B1080"/>
  <c r="A1080"/>
  <c r="A1079"/>
  <c r="H1078"/>
  <c r="G1078"/>
  <c r="F1078"/>
  <c r="E1078"/>
  <c r="D1078"/>
  <c r="C1078"/>
  <c r="B1078"/>
  <c r="A1078"/>
  <c r="H1077"/>
  <c r="G1077"/>
  <c r="F1077"/>
  <c r="E1077"/>
  <c r="D1077"/>
  <c r="C1077"/>
  <c r="B1077"/>
  <c r="A1077"/>
  <c r="H1076"/>
  <c r="F1076"/>
  <c r="E1076"/>
  <c r="D1076"/>
  <c r="C1076"/>
  <c r="B1076"/>
  <c r="A1076"/>
  <c r="H1075"/>
  <c r="F1075"/>
  <c r="E1075"/>
  <c r="D1075"/>
  <c r="C1075"/>
  <c r="B1075"/>
  <c r="A1075"/>
  <c r="H1074"/>
  <c r="F1074"/>
  <c r="E1074"/>
  <c r="D1074"/>
  <c r="C1074"/>
  <c r="B1074"/>
  <c r="A1074"/>
  <c r="H1073"/>
  <c r="F1073"/>
  <c r="E1073"/>
  <c r="D1073"/>
  <c r="C1073"/>
  <c r="B1073"/>
  <c r="A1073"/>
  <c r="H1072"/>
  <c r="F1072"/>
  <c r="E1072"/>
  <c r="D1072"/>
  <c r="C1072"/>
  <c r="B1072"/>
  <c r="A1072"/>
  <c r="H1071"/>
  <c r="F1071"/>
  <c r="E1071"/>
  <c r="D1071"/>
  <c r="C1071"/>
  <c r="B1071"/>
  <c r="A1071"/>
  <c r="H1070"/>
  <c r="F1070"/>
  <c r="E1070"/>
  <c r="D1070"/>
  <c r="C1070"/>
  <c r="B1070"/>
  <c r="A1070"/>
  <c r="H1069"/>
  <c r="F1069"/>
  <c r="E1069"/>
  <c r="D1069"/>
  <c r="C1069"/>
  <c r="B1069"/>
  <c r="A1069"/>
  <c r="H1068"/>
  <c r="F1068"/>
  <c r="E1068"/>
  <c r="D1068"/>
  <c r="C1068"/>
  <c r="B1068"/>
  <c r="A1068"/>
  <c r="H1060"/>
  <c r="G1060"/>
  <c r="F1060"/>
  <c r="E1060"/>
  <c r="D1060"/>
  <c r="C1060"/>
  <c r="A1060"/>
  <c r="H1059"/>
  <c r="G1059"/>
  <c r="F1059"/>
  <c r="E1059"/>
  <c r="D1059"/>
  <c r="C1059"/>
  <c r="B1059"/>
  <c r="A1059"/>
  <c r="H1058"/>
  <c r="G1058"/>
  <c r="F1058"/>
  <c r="E1058"/>
  <c r="D1058"/>
  <c r="C1058"/>
  <c r="B1058"/>
  <c r="A1058"/>
  <c r="A1057"/>
  <c r="L1056"/>
  <c r="H1056"/>
  <c r="G1056"/>
  <c r="F1056"/>
  <c r="E1056"/>
  <c r="D1056"/>
  <c r="C1056"/>
  <c r="B1056"/>
  <c r="A1056"/>
  <c r="L1055"/>
  <c r="H1055"/>
  <c r="G1055"/>
  <c r="F1055"/>
  <c r="E1055"/>
  <c r="D1055"/>
  <c r="C1055"/>
  <c r="B1055"/>
  <c r="A1055"/>
  <c r="L1054"/>
  <c r="H1054"/>
  <c r="G1054"/>
  <c r="F1054"/>
  <c r="E1054"/>
  <c r="D1054"/>
  <c r="C1054"/>
  <c r="B1054"/>
  <c r="A1054"/>
  <c r="L1053"/>
  <c r="A1053"/>
  <c r="L1052"/>
  <c r="H1052"/>
  <c r="G1052"/>
  <c r="F1052"/>
  <c r="E1052"/>
  <c r="D1052"/>
  <c r="C1052"/>
  <c r="B1052"/>
  <c r="A1052"/>
  <c r="L1051"/>
  <c r="H1051"/>
  <c r="G1051"/>
  <c r="F1051"/>
  <c r="E1051"/>
  <c r="D1051"/>
  <c r="C1051"/>
  <c r="B1051"/>
  <c r="A1051"/>
  <c r="L1050"/>
  <c r="H1050"/>
  <c r="F1050"/>
  <c r="E1050"/>
  <c r="D1050"/>
  <c r="C1050"/>
  <c r="B1050"/>
  <c r="A1050"/>
  <c r="H1049"/>
  <c r="F1049"/>
  <c r="E1049"/>
  <c r="D1049"/>
  <c r="C1049"/>
  <c r="B1049"/>
  <c r="A1049"/>
  <c r="H1048"/>
  <c r="F1048"/>
  <c r="E1048"/>
  <c r="D1048"/>
  <c r="C1048"/>
  <c r="B1048"/>
  <c r="A1048"/>
  <c r="H1047"/>
  <c r="F1047"/>
  <c r="E1047"/>
  <c r="D1047"/>
  <c r="C1047"/>
  <c r="B1047"/>
  <c r="A1047"/>
  <c r="L1046"/>
  <c r="H1046"/>
  <c r="F1046"/>
  <c r="E1046"/>
  <c r="D1046"/>
  <c r="C1046"/>
  <c r="B1046"/>
  <c r="A1046"/>
  <c r="L1045"/>
  <c r="H1045"/>
  <c r="F1045"/>
  <c r="E1045"/>
  <c r="D1045"/>
  <c r="C1045"/>
  <c r="B1045"/>
  <c r="A1045"/>
  <c r="L1044"/>
  <c r="H1044"/>
  <c r="F1044"/>
  <c r="E1044"/>
  <c r="D1044"/>
  <c r="C1044"/>
  <c r="B1044"/>
  <c r="A1044"/>
  <c r="L1043"/>
  <c r="H1043"/>
  <c r="F1043"/>
  <c r="E1043"/>
  <c r="D1043"/>
  <c r="C1043"/>
  <c r="B1043"/>
  <c r="A1043"/>
  <c r="L1042"/>
  <c r="H1042"/>
  <c r="F1042"/>
  <c r="E1042"/>
  <c r="D1042"/>
  <c r="C1042"/>
  <c r="B1042"/>
  <c r="A1042"/>
  <c r="H1034"/>
  <c r="G1034"/>
  <c r="F1034"/>
  <c r="E1034"/>
  <c r="D1034"/>
  <c r="C1034"/>
  <c r="A1034"/>
  <c r="H1033"/>
  <c r="G1033"/>
  <c r="F1033"/>
  <c r="E1033"/>
  <c r="D1033"/>
  <c r="C1033"/>
  <c r="B1033"/>
  <c r="A1033"/>
  <c r="H1032"/>
  <c r="G1032"/>
  <c r="F1032"/>
  <c r="E1032"/>
  <c r="D1032"/>
  <c r="C1032"/>
  <c r="B1032"/>
  <c r="A1032"/>
  <c r="A1031"/>
  <c r="L1030"/>
  <c r="H1030"/>
  <c r="G1030"/>
  <c r="F1030"/>
  <c r="E1030"/>
  <c r="D1030"/>
  <c r="C1030"/>
  <c r="B1030"/>
  <c r="A1030"/>
  <c r="L1029"/>
  <c r="H1029"/>
  <c r="G1029"/>
  <c r="F1029"/>
  <c r="E1029"/>
  <c r="D1029"/>
  <c r="C1029"/>
  <c r="B1029"/>
  <c r="A1029"/>
  <c r="L1028"/>
  <c r="H1028"/>
  <c r="G1028"/>
  <c r="F1028"/>
  <c r="E1028"/>
  <c r="D1028"/>
  <c r="C1028"/>
  <c r="B1028"/>
  <c r="A1028"/>
  <c r="L1027"/>
  <c r="A1027"/>
  <c r="L1026"/>
  <c r="H1026"/>
  <c r="G1026"/>
  <c r="F1026"/>
  <c r="E1026"/>
  <c r="D1026"/>
  <c r="C1026"/>
  <c r="B1026"/>
  <c r="A1026"/>
  <c r="L1025"/>
  <c r="H1025"/>
  <c r="G1025"/>
  <c r="F1025"/>
  <c r="E1025"/>
  <c r="D1025"/>
  <c r="C1025"/>
  <c r="B1025"/>
  <c r="A1025"/>
  <c r="L1024"/>
  <c r="H1024"/>
  <c r="F1024"/>
  <c r="E1024"/>
  <c r="D1024"/>
  <c r="C1024"/>
  <c r="B1024"/>
  <c r="A1024"/>
  <c r="H1023"/>
  <c r="F1023"/>
  <c r="E1023"/>
  <c r="D1023"/>
  <c r="C1023"/>
  <c r="B1023"/>
  <c r="A1023"/>
  <c r="H1022"/>
  <c r="F1022"/>
  <c r="E1022"/>
  <c r="D1022"/>
  <c r="C1022"/>
  <c r="B1022"/>
  <c r="A1022"/>
  <c r="H1021"/>
  <c r="F1021"/>
  <c r="E1021"/>
  <c r="D1021"/>
  <c r="C1021"/>
  <c r="B1021"/>
  <c r="A1021"/>
  <c r="L1020"/>
  <c r="H1020"/>
  <c r="F1020"/>
  <c r="E1020"/>
  <c r="D1020"/>
  <c r="C1020"/>
  <c r="B1020"/>
  <c r="A1020"/>
  <c r="L1019"/>
  <c r="H1019"/>
  <c r="F1019"/>
  <c r="E1019"/>
  <c r="D1019"/>
  <c r="C1019"/>
  <c r="B1019"/>
  <c r="A1019"/>
  <c r="L1018"/>
  <c r="H1018"/>
  <c r="F1018"/>
  <c r="E1018"/>
  <c r="D1018"/>
  <c r="C1018"/>
  <c r="B1018"/>
  <c r="A1018"/>
  <c r="L1017"/>
  <c r="H1017"/>
  <c r="J1017" s="1"/>
  <c r="F1017"/>
  <c r="E1017"/>
  <c r="D1017"/>
  <c r="C1017"/>
  <c r="B1017"/>
  <c r="A1017"/>
  <c r="L1016"/>
  <c r="H1016"/>
  <c r="F1016"/>
  <c r="E1016"/>
  <c r="D1016"/>
  <c r="C1016"/>
  <c r="B1016"/>
  <c r="A1016"/>
  <c r="H1008"/>
  <c r="G1008"/>
  <c r="F1008"/>
  <c r="E1008"/>
  <c r="D1008"/>
  <c r="C1008"/>
  <c r="A1008"/>
  <c r="H1007"/>
  <c r="G1007"/>
  <c r="F1007"/>
  <c r="E1007"/>
  <c r="D1007"/>
  <c r="C1007"/>
  <c r="B1007"/>
  <c r="A1007"/>
  <c r="H1006"/>
  <c r="G1006"/>
  <c r="F1006"/>
  <c r="E1006"/>
  <c r="D1006"/>
  <c r="C1006"/>
  <c r="B1006"/>
  <c r="A1006"/>
  <c r="A1005"/>
  <c r="L1004"/>
  <c r="H1004"/>
  <c r="G1004"/>
  <c r="F1004"/>
  <c r="E1004"/>
  <c r="D1004"/>
  <c r="C1004"/>
  <c r="B1004"/>
  <c r="A1004"/>
  <c r="L1003"/>
  <c r="H1003"/>
  <c r="G1003"/>
  <c r="F1003"/>
  <c r="E1003"/>
  <c r="D1003"/>
  <c r="C1003"/>
  <c r="B1003"/>
  <c r="A1003"/>
  <c r="L1002"/>
  <c r="H1002"/>
  <c r="G1002"/>
  <c r="F1002"/>
  <c r="E1002"/>
  <c r="D1002"/>
  <c r="C1002"/>
  <c r="B1002"/>
  <c r="A1002"/>
  <c r="L1001"/>
  <c r="A1001"/>
  <c r="L1000"/>
  <c r="H1000"/>
  <c r="G1000"/>
  <c r="F1000"/>
  <c r="E1000"/>
  <c r="D1000"/>
  <c r="C1000"/>
  <c r="B1000"/>
  <c r="A1000"/>
  <c r="L999"/>
  <c r="H999"/>
  <c r="G999"/>
  <c r="F999"/>
  <c r="E999"/>
  <c r="D999"/>
  <c r="C999"/>
  <c r="B999"/>
  <c r="A999"/>
  <c r="L998"/>
  <c r="H998"/>
  <c r="F998"/>
  <c r="E998"/>
  <c r="D998"/>
  <c r="C998"/>
  <c r="B998"/>
  <c r="A998"/>
  <c r="H997"/>
  <c r="F997"/>
  <c r="E997"/>
  <c r="D997"/>
  <c r="C997"/>
  <c r="B997"/>
  <c r="A997"/>
  <c r="H996"/>
  <c r="F996"/>
  <c r="E996"/>
  <c r="D996"/>
  <c r="C996"/>
  <c r="B996"/>
  <c r="A996"/>
  <c r="H995"/>
  <c r="F995"/>
  <c r="E995"/>
  <c r="D995"/>
  <c r="C995"/>
  <c r="B995"/>
  <c r="A995"/>
  <c r="L994"/>
  <c r="H994"/>
  <c r="F994"/>
  <c r="E994"/>
  <c r="D994"/>
  <c r="C994"/>
  <c r="B994"/>
  <c r="A994"/>
  <c r="L993"/>
  <c r="H993"/>
  <c r="F993"/>
  <c r="E993"/>
  <c r="D993"/>
  <c r="C993"/>
  <c r="B993"/>
  <c r="A993"/>
  <c r="L992"/>
  <c r="H992"/>
  <c r="F992"/>
  <c r="E992"/>
  <c r="D992"/>
  <c r="C992"/>
  <c r="B992"/>
  <c r="A992"/>
  <c r="L991"/>
  <c r="H991"/>
  <c r="J991" s="1"/>
  <c r="F991"/>
  <c r="E991"/>
  <c r="D991"/>
  <c r="C991"/>
  <c r="B991"/>
  <c r="A991"/>
  <c r="L990"/>
  <c r="H990"/>
  <c r="F990"/>
  <c r="E990"/>
  <c r="D990"/>
  <c r="C990"/>
  <c r="B990"/>
  <c r="A990"/>
  <c r="H982"/>
  <c r="G982"/>
  <c r="F982"/>
  <c r="E982"/>
  <c r="D982"/>
  <c r="C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A979"/>
  <c r="L978"/>
  <c r="H978"/>
  <c r="G978"/>
  <c r="F978"/>
  <c r="E978"/>
  <c r="D978"/>
  <c r="C978"/>
  <c r="B978"/>
  <c r="A978"/>
  <c r="L977"/>
  <c r="H977"/>
  <c r="G977"/>
  <c r="F977"/>
  <c r="E977"/>
  <c r="D977"/>
  <c r="C977"/>
  <c r="B977"/>
  <c r="A977"/>
  <c r="L976"/>
  <c r="H976"/>
  <c r="G976"/>
  <c r="F976"/>
  <c r="E976"/>
  <c r="D976"/>
  <c r="C976"/>
  <c r="B976"/>
  <c r="A976"/>
  <c r="L975"/>
  <c r="A975"/>
  <c r="L974"/>
  <c r="H974"/>
  <c r="G974"/>
  <c r="F974"/>
  <c r="E974"/>
  <c r="D974"/>
  <c r="C974"/>
  <c r="B974"/>
  <c r="A974"/>
  <c r="L973"/>
  <c r="H973"/>
  <c r="G973"/>
  <c r="F973"/>
  <c r="E973"/>
  <c r="D973"/>
  <c r="C973"/>
  <c r="B973"/>
  <c r="A973"/>
  <c r="L972"/>
  <c r="H972"/>
  <c r="F972"/>
  <c r="E972"/>
  <c r="D972"/>
  <c r="C972"/>
  <c r="B972"/>
  <c r="A972"/>
  <c r="H971"/>
  <c r="F971"/>
  <c r="E971"/>
  <c r="D971"/>
  <c r="C971"/>
  <c r="B971"/>
  <c r="A971"/>
  <c r="H970"/>
  <c r="F970"/>
  <c r="E970"/>
  <c r="D970"/>
  <c r="C970"/>
  <c r="B970"/>
  <c r="A970"/>
  <c r="H969"/>
  <c r="F969"/>
  <c r="E969"/>
  <c r="D969"/>
  <c r="C969"/>
  <c r="B969"/>
  <c r="A969"/>
  <c r="L968"/>
  <c r="H968"/>
  <c r="F968"/>
  <c r="E968"/>
  <c r="D968"/>
  <c r="C968"/>
  <c r="B968"/>
  <c r="A968"/>
  <c r="L967"/>
  <c r="H967"/>
  <c r="F967"/>
  <c r="E967"/>
  <c r="D967"/>
  <c r="C967"/>
  <c r="B967"/>
  <c r="A967"/>
  <c r="L966"/>
  <c r="H966"/>
  <c r="F966"/>
  <c r="E966"/>
  <c r="D966"/>
  <c r="C966"/>
  <c r="B966"/>
  <c r="A966"/>
  <c r="L965"/>
  <c r="H965"/>
  <c r="J965" s="1"/>
  <c r="F965"/>
  <c r="E965"/>
  <c r="D965"/>
  <c r="C965"/>
  <c r="B965"/>
  <c r="A965"/>
  <c r="L964"/>
  <c r="H964"/>
  <c r="F964"/>
  <c r="E964"/>
  <c r="D964"/>
  <c r="C964"/>
  <c r="B964"/>
  <c r="A964"/>
  <c r="H956"/>
  <c r="G956"/>
  <c r="F956"/>
  <c r="E956"/>
  <c r="D956"/>
  <c r="C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A953"/>
  <c r="L952"/>
  <c r="H952"/>
  <c r="G952"/>
  <c r="F952"/>
  <c r="E952"/>
  <c r="D952"/>
  <c r="C952"/>
  <c r="B952"/>
  <c r="A952"/>
  <c r="L951"/>
  <c r="H951"/>
  <c r="G951"/>
  <c r="F951"/>
  <c r="E951"/>
  <c r="D951"/>
  <c r="C951"/>
  <c r="B951"/>
  <c r="A951"/>
  <c r="L950"/>
  <c r="H950"/>
  <c r="G950"/>
  <c r="F950"/>
  <c r="E950"/>
  <c r="D950"/>
  <c r="C950"/>
  <c r="B950"/>
  <c r="A950"/>
  <c r="L949"/>
  <c r="A949"/>
  <c r="L948"/>
  <c r="H948"/>
  <c r="G948"/>
  <c r="F948"/>
  <c r="E948"/>
  <c r="I948" s="1"/>
  <c r="D948"/>
  <c r="C948"/>
  <c r="B948"/>
  <c r="A948"/>
  <c r="L947"/>
  <c r="H947"/>
  <c r="G947"/>
  <c r="F947"/>
  <c r="E947"/>
  <c r="D947"/>
  <c r="C947"/>
  <c r="B947"/>
  <c r="A947"/>
  <c r="L946"/>
  <c r="H946"/>
  <c r="F946"/>
  <c r="E946"/>
  <c r="D946"/>
  <c r="C946"/>
  <c r="B946"/>
  <c r="A946"/>
  <c r="H945"/>
  <c r="F945"/>
  <c r="E945"/>
  <c r="D945"/>
  <c r="C945"/>
  <c r="B945"/>
  <c r="A945"/>
  <c r="H944"/>
  <c r="F944"/>
  <c r="E944"/>
  <c r="D944"/>
  <c r="C944"/>
  <c r="B944"/>
  <c r="A944"/>
  <c r="H943"/>
  <c r="F943"/>
  <c r="E943"/>
  <c r="D943"/>
  <c r="C943"/>
  <c r="B943"/>
  <c r="A943"/>
  <c r="L942"/>
  <c r="H942"/>
  <c r="F942"/>
  <c r="E942"/>
  <c r="D942"/>
  <c r="C942"/>
  <c r="B942"/>
  <c r="A942"/>
  <c r="L941"/>
  <c r="H941"/>
  <c r="F941"/>
  <c r="E941"/>
  <c r="D941"/>
  <c r="C941"/>
  <c r="B941"/>
  <c r="A941"/>
  <c r="L940"/>
  <c r="H940"/>
  <c r="F940"/>
  <c r="E940"/>
  <c r="D940"/>
  <c r="C940"/>
  <c r="B940"/>
  <c r="A940"/>
  <c r="L939"/>
  <c r="H939"/>
  <c r="F939"/>
  <c r="E939"/>
  <c r="D939"/>
  <c r="C939"/>
  <c r="B939"/>
  <c r="A939"/>
  <c r="L938"/>
  <c r="H938"/>
  <c r="F938"/>
  <c r="E938"/>
  <c r="D938"/>
  <c r="C938"/>
  <c r="B938"/>
  <c r="A938"/>
  <c r="H930"/>
  <c r="G930"/>
  <c r="F930"/>
  <c r="E930"/>
  <c r="D930"/>
  <c r="C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A927"/>
  <c r="L926"/>
  <c r="H926"/>
  <c r="G926"/>
  <c r="F926"/>
  <c r="E926"/>
  <c r="D926"/>
  <c r="C926"/>
  <c r="B926"/>
  <c r="A926"/>
  <c r="L925"/>
  <c r="H925"/>
  <c r="G925"/>
  <c r="F925"/>
  <c r="E925"/>
  <c r="D925"/>
  <c r="C925"/>
  <c r="B925"/>
  <c r="A925"/>
  <c r="L924"/>
  <c r="H924"/>
  <c r="G924"/>
  <c r="F924"/>
  <c r="E924"/>
  <c r="D924"/>
  <c r="C924"/>
  <c r="B924"/>
  <c r="A924"/>
  <c r="L923"/>
  <c r="A923"/>
  <c r="L922"/>
  <c r="H922"/>
  <c r="G922"/>
  <c r="F922"/>
  <c r="E922"/>
  <c r="D922"/>
  <c r="C922"/>
  <c r="B922"/>
  <c r="A922"/>
  <c r="L921"/>
  <c r="H921"/>
  <c r="G921"/>
  <c r="F921"/>
  <c r="E921"/>
  <c r="D921"/>
  <c r="C921"/>
  <c r="B921"/>
  <c r="A921"/>
  <c r="L920"/>
  <c r="H920"/>
  <c r="F920"/>
  <c r="E920"/>
  <c r="D920"/>
  <c r="C920"/>
  <c r="B920"/>
  <c r="A920"/>
  <c r="H919"/>
  <c r="F919"/>
  <c r="E919"/>
  <c r="D919"/>
  <c r="C919"/>
  <c r="B919"/>
  <c r="A919"/>
  <c r="H918"/>
  <c r="F918"/>
  <c r="E918"/>
  <c r="D918"/>
  <c r="C918"/>
  <c r="B918"/>
  <c r="A918"/>
  <c r="H917"/>
  <c r="F917"/>
  <c r="E917"/>
  <c r="D917"/>
  <c r="C917"/>
  <c r="B917"/>
  <c r="A917"/>
  <c r="L916"/>
  <c r="H916"/>
  <c r="F916"/>
  <c r="E916"/>
  <c r="D916"/>
  <c r="C916"/>
  <c r="B916"/>
  <c r="A916"/>
  <c r="L915"/>
  <c r="H915"/>
  <c r="F915"/>
  <c r="E915"/>
  <c r="D915"/>
  <c r="C915"/>
  <c r="B915"/>
  <c r="A915"/>
  <c r="L914"/>
  <c r="H914"/>
  <c r="F914"/>
  <c r="E914"/>
  <c r="D914"/>
  <c r="C914"/>
  <c r="B914"/>
  <c r="A914"/>
  <c r="L913"/>
  <c r="H913"/>
  <c r="J913" s="1"/>
  <c r="F913"/>
  <c r="E913"/>
  <c r="D913"/>
  <c r="C913"/>
  <c r="B913"/>
  <c r="A913"/>
  <c r="L912"/>
  <c r="H912"/>
  <c r="F912"/>
  <c r="E912"/>
  <c r="D912"/>
  <c r="C912"/>
  <c r="B912"/>
  <c r="A912"/>
  <c r="H904"/>
  <c r="G904"/>
  <c r="F904"/>
  <c r="E904"/>
  <c r="D904"/>
  <c r="C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A901"/>
  <c r="L900"/>
  <c r="H900"/>
  <c r="G900"/>
  <c r="F900"/>
  <c r="E900"/>
  <c r="D900"/>
  <c r="C900"/>
  <c r="B900"/>
  <c r="A900"/>
  <c r="L899"/>
  <c r="H899"/>
  <c r="G899"/>
  <c r="F899"/>
  <c r="E899"/>
  <c r="D899"/>
  <c r="C899"/>
  <c r="B899"/>
  <c r="A899"/>
  <c r="L898"/>
  <c r="H898"/>
  <c r="G898"/>
  <c r="F898"/>
  <c r="E898"/>
  <c r="D898"/>
  <c r="C898"/>
  <c r="B898"/>
  <c r="A898"/>
  <c r="L897"/>
  <c r="A897"/>
  <c r="L896"/>
  <c r="H896"/>
  <c r="G896"/>
  <c r="F896"/>
  <c r="E896"/>
  <c r="D896"/>
  <c r="C896"/>
  <c r="B896"/>
  <c r="A896"/>
  <c r="L895"/>
  <c r="H895"/>
  <c r="G895"/>
  <c r="F895"/>
  <c r="E895"/>
  <c r="D895"/>
  <c r="C895"/>
  <c r="B895"/>
  <c r="A895"/>
  <c r="L894"/>
  <c r="H894"/>
  <c r="F894"/>
  <c r="E894"/>
  <c r="D894"/>
  <c r="C894"/>
  <c r="B894"/>
  <c r="A894"/>
  <c r="H893"/>
  <c r="F893"/>
  <c r="E893"/>
  <c r="D893"/>
  <c r="C893"/>
  <c r="B893"/>
  <c r="A893"/>
  <c r="H892"/>
  <c r="F892"/>
  <c r="E892"/>
  <c r="D892"/>
  <c r="C892"/>
  <c r="B892"/>
  <c r="A892"/>
  <c r="H891"/>
  <c r="F891"/>
  <c r="E891"/>
  <c r="D891"/>
  <c r="C891"/>
  <c r="B891"/>
  <c r="A891"/>
  <c r="L890"/>
  <c r="H890"/>
  <c r="F890"/>
  <c r="E890"/>
  <c r="D890"/>
  <c r="C890"/>
  <c r="B890"/>
  <c r="A890"/>
  <c r="L889"/>
  <c r="H889"/>
  <c r="F889"/>
  <c r="E889"/>
  <c r="D889"/>
  <c r="C889"/>
  <c r="B889"/>
  <c r="A889"/>
  <c r="L888"/>
  <c r="H888"/>
  <c r="F888"/>
  <c r="E888"/>
  <c r="D888"/>
  <c r="C888"/>
  <c r="B888"/>
  <c r="A888"/>
  <c r="L887"/>
  <c r="H887"/>
  <c r="J887" s="1"/>
  <c r="F887"/>
  <c r="E887"/>
  <c r="D887"/>
  <c r="C887"/>
  <c r="B887"/>
  <c r="A887"/>
  <c r="L886"/>
  <c r="H886"/>
  <c r="F886"/>
  <c r="E886"/>
  <c r="D886"/>
  <c r="C886"/>
  <c r="B886"/>
  <c r="A886"/>
  <c r="H878"/>
  <c r="G878"/>
  <c r="F878"/>
  <c r="E878"/>
  <c r="D878"/>
  <c r="C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A875"/>
  <c r="L874"/>
  <c r="H874"/>
  <c r="G874"/>
  <c r="F874"/>
  <c r="E874"/>
  <c r="D874"/>
  <c r="C874"/>
  <c r="B874"/>
  <c r="A874"/>
  <c r="L873"/>
  <c r="H873"/>
  <c r="G873"/>
  <c r="F873"/>
  <c r="E873"/>
  <c r="D873"/>
  <c r="C873"/>
  <c r="B873"/>
  <c r="A873"/>
  <c r="L872"/>
  <c r="H872"/>
  <c r="G872"/>
  <c r="F872"/>
  <c r="E872"/>
  <c r="D872"/>
  <c r="C872"/>
  <c r="B872"/>
  <c r="A872"/>
  <c r="L871"/>
  <c r="A871"/>
  <c r="L870"/>
  <c r="H870"/>
  <c r="G870"/>
  <c r="F870"/>
  <c r="E870"/>
  <c r="D870"/>
  <c r="C870"/>
  <c r="B870"/>
  <c r="A870"/>
  <c r="L869"/>
  <c r="H869"/>
  <c r="G869"/>
  <c r="F869"/>
  <c r="E869"/>
  <c r="D869"/>
  <c r="C869"/>
  <c r="B869"/>
  <c r="A869"/>
  <c r="L868"/>
  <c r="H868"/>
  <c r="F868"/>
  <c r="E868"/>
  <c r="D868"/>
  <c r="C868"/>
  <c r="B868"/>
  <c r="A868"/>
  <c r="H867"/>
  <c r="F867"/>
  <c r="E867"/>
  <c r="D867"/>
  <c r="C867"/>
  <c r="B867"/>
  <c r="A867"/>
  <c r="H866"/>
  <c r="F866"/>
  <c r="E866"/>
  <c r="D866"/>
  <c r="C866"/>
  <c r="B866"/>
  <c r="A866"/>
  <c r="H865"/>
  <c r="F865"/>
  <c r="E865"/>
  <c r="D865"/>
  <c r="C865"/>
  <c r="B865"/>
  <c r="A865"/>
  <c r="L864"/>
  <c r="H864"/>
  <c r="F864"/>
  <c r="E864"/>
  <c r="D864"/>
  <c r="C864"/>
  <c r="B864"/>
  <c r="A864"/>
  <c r="L863"/>
  <c r="H863"/>
  <c r="F863"/>
  <c r="E863"/>
  <c r="D863"/>
  <c r="C863"/>
  <c r="B863"/>
  <c r="A863"/>
  <c r="L862"/>
  <c r="H862"/>
  <c r="F862"/>
  <c r="E862"/>
  <c r="D862"/>
  <c r="C862"/>
  <c r="B862"/>
  <c r="A862"/>
  <c r="L861"/>
  <c r="H861"/>
  <c r="J861" s="1"/>
  <c r="F861"/>
  <c r="E861"/>
  <c r="D861"/>
  <c r="C861"/>
  <c r="B861"/>
  <c r="A861"/>
  <c r="L860"/>
  <c r="H860"/>
  <c r="F860"/>
  <c r="E860"/>
  <c r="D860"/>
  <c r="C860"/>
  <c r="B860"/>
  <c r="A860"/>
  <c r="H852"/>
  <c r="G852"/>
  <c r="F852"/>
  <c r="E852"/>
  <c r="D852"/>
  <c r="C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A849"/>
  <c r="L848"/>
  <c r="H848"/>
  <c r="G848"/>
  <c r="F848"/>
  <c r="E848"/>
  <c r="D848"/>
  <c r="C848"/>
  <c r="B848"/>
  <c r="A848"/>
  <c r="L847"/>
  <c r="H847"/>
  <c r="G847"/>
  <c r="F847"/>
  <c r="E847"/>
  <c r="D847"/>
  <c r="C847"/>
  <c r="B847"/>
  <c r="A847"/>
  <c r="L846"/>
  <c r="H846"/>
  <c r="G846"/>
  <c r="F846"/>
  <c r="E846"/>
  <c r="D846"/>
  <c r="C846"/>
  <c r="B846"/>
  <c r="A846"/>
  <c r="L845"/>
  <c r="A845"/>
  <c r="L844"/>
  <c r="H844"/>
  <c r="G844"/>
  <c r="F844"/>
  <c r="E844"/>
  <c r="D844"/>
  <c r="C844"/>
  <c r="B844"/>
  <c r="A844"/>
  <c r="L843"/>
  <c r="H843"/>
  <c r="G843"/>
  <c r="F843"/>
  <c r="E843"/>
  <c r="D843"/>
  <c r="C843"/>
  <c r="B843"/>
  <c r="A843"/>
  <c r="L842"/>
  <c r="H842"/>
  <c r="F842"/>
  <c r="E842"/>
  <c r="D842"/>
  <c r="C842"/>
  <c r="B842"/>
  <c r="A842"/>
  <c r="H841"/>
  <c r="F841"/>
  <c r="E841"/>
  <c r="D841"/>
  <c r="C841"/>
  <c r="B841"/>
  <c r="A841"/>
  <c r="H840"/>
  <c r="F840"/>
  <c r="E840"/>
  <c r="D840"/>
  <c r="C840"/>
  <c r="B840"/>
  <c r="A840"/>
  <c r="H839"/>
  <c r="F839"/>
  <c r="E839"/>
  <c r="D839"/>
  <c r="C839"/>
  <c r="B839"/>
  <c r="A839"/>
  <c r="L838"/>
  <c r="H838"/>
  <c r="F838"/>
  <c r="E838"/>
  <c r="D838"/>
  <c r="C838"/>
  <c r="B838"/>
  <c r="A838"/>
  <c r="L837"/>
  <c r="H837"/>
  <c r="F837"/>
  <c r="E837"/>
  <c r="D837"/>
  <c r="C837"/>
  <c r="B837"/>
  <c r="A837"/>
  <c r="L836"/>
  <c r="H836"/>
  <c r="F836"/>
  <c r="E836"/>
  <c r="D836"/>
  <c r="C836"/>
  <c r="B836"/>
  <c r="A836"/>
  <c r="L835"/>
  <c r="H835"/>
  <c r="J835" s="1"/>
  <c r="F835"/>
  <c r="E835"/>
  <c r="D835"/>
  <c r="C835"/>
  <c r="B835"/>
  <c r="A835"/>
  <c r="L834"/>
  <c r="H834"/>
  <c r="F834"/>
  <c r="E834"/>
  <c r="D834"/>
  <c r="C834"/>
  <c r="B834"/>
  <c r="A834"/>
  <c r="H826"/>
  <c r="G826"/>
  <c r="F826"/>
  <c r="E826"/>
  <c r="D826"/>
  <c r="C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A823"/>
  <c r="L822"/>
  <c r="H822"/>
  <c r="G822"/>
  <c r="F822"/>
  <c r="E822"/>
  <c r="D822"/>
  <c r="C822"/>
  <c r="B822"/>
  <c r="A822"/>
  <c r="L821"/>
  <c r="H821"/>
  <c r="G821"/>
  <c r="F821"/>
  <c r="E821"/>
  <c r="D821"/>
  <c r="C821"/>
  <c r="B821"/>
  <c r="A821"/>
  <c r="L820"/>
  <c r="H820"/>
  <c r="G820"/>
  <c r="F820"/>
  <c r="E820"/>
  <c r="D820"/>
  <c r="C820"/>
  <c r="B820"/>
  <c r="A820"/>
  <c r="L819"/>
  <c r="A819"/>
  <c r="L818"/>
  <c r="H818"/>
  <c r="G818"/>
  <c r="F818"/>
  <c r="E818"/>
  <c r="I818" s="1"/>
  <c r="D818"/>
  <c r="C818"/>
  <c r="B818"/>
  <c r="A818"/>
  <c r="L817"/>
  <c r="H817"/>
  <c r="G817"/>
  <c r="F817"/>
  <c r="E817"/>
  <c r="D817"/>
  <c r="C817"/>
  <c r="B817"/>
  <c r="A817"/>
  <c r="L816"/>
  <c r="H816"/>
  <c r="F816"/>
  <c r="E816"/>
  <c r="D816"/>
  <c r="C816"/>
  <c r="B816"/>
  <c r="A816"/>
  <c r="H815"/>
  <c r="F815"/>
  <c r="E815"/>
  <c r="D815"/>
  <c r="C815"/>
  <c r="B815"/>
  <c r="A815"/>
  <c r="H814"/>
  <c r="F814"/>
  <c r="E814"/>
  <c r="D814"/>
  <c r="C814"/>
  <c r="B814"/>
  <c r="A814"/>
  <c r="H813"/>
  <c r="F813"/>
  <c r="E813"/>
  <c r="D813"/>
  <c r="C813"/>
  <c r="B813"/>
  <c r="A813"/>
  <c r="L812"/>
  <c r="H812"/>
  <c r="F812"/>
  <c r="E812"/>
  <c r="D812"/>
  <c r="C812"/>
  <c r="B812"/>
  <c r="A812"/>
  <c r="L811"/>
  <c r="H811"/>
  <c r="F811"/>
  <c r="E811"/>
  <c r="D811"/>
  <c r="C811"/>
  <c r="B811"/>
  <c r="A811"/>
  <c r="L810"/>
  <c r="H810"/>
  <c r="F810"/>
  <c r="E810"/>
  <c r="D810"/>
  <c r="C810"/>
  <c r="B810"/>
  <c r="A810"/>
  <c r="L809"/>
  <c r="J809"/>
  <c r="H809"/>
  <c r="F809"/>
  <c r="E809"/>
  <c r="D809"/>
  <c r="C809"/>
  <c r="B809"/>
  <c r="A809"/>
  <c r="L808"/>
  <c r="H808"/>
  <c r="F808"/>
  <c r="E808"/>
  <c r="D808"/>
  <c r="C808"/>
  <c r="B808"/>
  <c r="A808"/>
  <c r="H800"/>
  <c r="G800"/>
  <c r="F800"/>
  <c r="E800"/>
  <c r="D800"/>
  <c r="C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A797"/>
  <c r="L796"/>
  <c r="H796"/>
  <c r="G796"/>
  <c r="F796"/>
  <c r="E796"/>
  <c r="D796"/>
  <c r="C796"/>
  <c r="B796"/>
  <c r="A796"/>
  <c r="L795"/>
  <c r="H795"/>
  <c r="G795"/>
  <c r="F795"/>
  <c r="E795"/>
  <c r="D795"/>
  <c r="C795"/>
  <c r="B795"/>
  <c r="A795"/>
  <c r="L794"/>
  <c r="H794"/>
  <c r="G794"/>
  <c r="F794"/>
  <c r="E794"/>
  <c r="D794"/>
  <c r="C794"/>
  <c r="B794"/>
  <c r="A794"/>
  <c r="L793"/>
  <c r="A793"/>
  <c r="L792"/>
  <c r="H792"/>
  <c r="G792"/>
  <c r="F792"/>
  <c r="E792"/>
  <c r="D792"/>
  <c r="C792"/>
  <c r="B792"/>
  <c r="I792" s="1"/>
  <c r="A792"/>
  <c r="L791"/>
  <c r="H791"/>
  <c r="G791"/>
  <c r="F791"/>
  <c r="E791"/>
  <c r="D791"/>
  <c r="C791"/>
  <c r="B791"/>
  <c r="A791"/>
  <c r="L790"/>
  <c r="H790"/>
  <c r="F790"/>
  <c r="E790"/>
  <c r="D790"/>
  <c r="C790"/>
  <c r="B790"/>
  <c r="A790"/>
  <c r="H789"/>
  <c r="F789"/>
  <c r="E789"/>
  <c r="D789"/>
  <c r="C789"/>
  <c r="B789"/>
  <c r="A789"/>
  <c r="H788"/>
  <c r="F788"/>
  <c r="E788"/>
  <c r="D788"/>
  <c r="C788"/>
  <c r="B788"/>
  <c r="A788"/>
  <c r="H787"/>
  <c r="F787"/>
  <c r="E787"/>
  <c r="D787"/>
  <c r="C787"/>
  <c r="B787"/>
  <c r="A787"/>
  <c r="L786"/>
  <c r="H786"/>
  <c r="F786"/>
  <c r="E786"/>
  <c r="D786"/>
  <c r="C786"/>
  <c r="B786"/>
  <c r="A786"/>
  <c r="L785"/>
  <c r="H785"/>
  <c r="F785"/>
  <c r="E785"/>
  <c r="D785"/>
  <c r="C785"/>
  <c r="B785"/>
  <c r="A785"/>
  <c r="L784"/>
  <c r="H784"/>
  <c r="F784"/>
  <c r="E784"/>
  <c r="D784"/>
  <c r="C784"/>
  <c r="B784"/>
  <c r="A784"/>
  <c r="L783"/>
  <c r="H783"/>
  <c r="F783"/>
  <c r="E783"/>
  <c r="D783"/>
  <c r="C783"/>
  <c r="B783"/>
  <c r="A783"/>
  <c r="L782"/>
  <c r="H782"/>
  <c r="F782"/>
  <c r="E782"/>
  <c r="D782"/>
  <c r="C782"/>
  <c r="B782"/>
  <c r="A782"/>
  <c r="H774"/>
  <c r="G774"/>
  <c r="F774"/>
  <c r="E774"/>
  <c r="D774"/>
  <c r="C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A771"/>
  <c r="L770"/>
  <c r="H770"/>
  <c r="G770"/>
  <c r="F770"/>
  <c r="E770"/>
  <c r="D770"/>
  <c r="C770"/>
  <c r="B770"/>
  <c r="A770"/>
  <c r="L769"/>
  <c r="H769"/>
  <c r="G769"/>
  <c r="F769"/>
  <c r="E769"/>
  <c r="D769"/>
  <c r="C769"/>
  <c r="B769"/>
  <c r="A769"/>
  <c r="L768"/>
  <c r="H768"/>
  <c r="G768"/>
  <c r="F768"/>
  <c r="E768"/>
  <c r="D768"/>
  <c r="C768"/>
  <c r="B768"/>
  <c r="A768"/>
  <c r="L767"/>
  <c r="A767"/>
  <c r="L766"/>
  <c r="H766"/>
  <c r="G766"/>
  <c r="F766"/>
  <c r="E766"/>
  <c r="D766"/>
  <c r="C766"/>
  <c r="B766"/>
  <c r="I766" s="1"/>
  <c r="A766"/>
  <c r="L765"/>
  <c r="H765"/>
  <c r="G765"/>
  <c r="F765"/>
  <c r="E765"/>
  <c r="D765"/>
  <c r="C765"/>
  <c r="B765"/>
  <c r="A765"/>
  <c r="L764"/>
  <c r="H764"/>
  <c r="F764"/>
  <c r="E764"/>
  <c r="D764"/>
  <c r="C764"/>
  <c r="B764"/>
  <c r="A764"/>
  <c r="H763"/>
  <c r="F763"/>
  <c r="E763"/>
  <c r="D763"/>
  <c r="C763"/>
  <c r="B763"/>
  <c r="A763"/>
  <c r="H762"/>
  <c r="F762"/>
  <c r="E762"/>
  <c r="D762"/>
  <c r="C762"/>
  <c r="B762"/>
  <c r="A762"/>
  <c r="H761"/>
  <c r="F761"/>
  <c r="E761"/>
  <c r="D761"/>
  <c r="C761"/>
  <c r="B761"/>
  <c r="A761"/>
  <c r="L760"/>
  <c r="H760"/>
  <c r="F760"/>
  <c r="E760"/>
  <c r="D760"/>
  <c r="C760"/>
  <c r="B760"/>
  <c r="A760"/>
  <c r="L759"/>
  <c r="H759"/>
  <c r="F759"/>
  <c r="E759"/>
  <c r="D759"/>
  <c r="C759"/>
  <c r="B759"/>
  <c r="A759"/>
  <c r="L758"/>
  <c r="H758"/>
  <c r="F758"/>
  <c r="E758"/>
  <c r="D758"/>
  <c r="C758"/>
  <c r="B758"/>
  <c r="A758"/>
  <c r="L757"/>
  <c r="H757"/>
  <c r="F757"/>
  <c r="E757"/>
  <c r="D757"/>
  <c r="C757"/>
  <c r="B757"/>
  <c r="A757"/>
  <c r="L756"/>
  <c r="H756"/>
  <c r="F756"/>
  <c r="E756"/>
  <c r="D756"/>
  <c r="C756"/>
  <c r="B756"/>
  <c r="A756"/>
  <c r="H748"/>
  <c r="G748"/>
  <c r="F748"/>
  <c r="E748"/>
  <c r="D748"/>
  <c r="C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A745"/>
  <c r="L744"/>
  <c r="H744"/>
  <c r="G744"/>
  <c r="F744"/>
  <c r="E744"/>
  <c r="D744"/>
  <c r="C744"/>
  <c r="B744"/>
  <c r="A744"/>
  <c r="L743"/>
  <c r="H743"/>
  <c r="G743"/>
  <c r="F743"/>
  <c r="E743"/>
  <c r="D743"/>
  <c r="C743"/>
  <c r="B743"/>
  <c r="A743"/>
  <c r="L742"/>
  <c r="H742"/>
  <c r="G742"/>
  <c r="F742"/>
  <c r="E742"/>
  <c r="D742"/>
  <c r="C742"/>
  <c r="B742"/>
  <c r="A742"/>
  <c r="L741"/>
  <c r="A741"/>
  <c r="L740"/>
  <c r="H740"/>
  <c r="G740"/>
  <c r="F740"/>
  <c r="E740"/>
  <c r="D740"/>
  <c r="C740"/>
  <c r="B740"/>
  <c r="I740" s="1"/>
  <c r="A740"/>
  <c r="L739"/>
  <c r="H739"/>
  <c r="G739"/>
  <c r="F739"/>
  <c r="E739"/>
  <c r="D739"/>
  <c r="C739"/>
  <c r="B739"/>
  <c r="A739"/>
  <c r="L738"/>
  <c r="H738"/>
  <c r="F738"/>
  <c r="E738"/>
  <c r="D738"/>
  <c r="C738"/>
  <c r="B738"/>
  <c r="A738"/>
  <c r="H737"/>
  <c r="F737"/>
  <c r="E737"/>
  <c r="D737"/>
  <c r="C737"/>
  <c r="B737"/>
  <c r="A737"/>
  <c r="H736"/>
  <c r="F736"/>
  <c r="E736"/>
  <c r="D736"/>
  <c r="C736"/>
  <c r="B736"/>
  <c r="A736"/>
  <c r="H735"/>
  <c r="F735"/>
  <c r="E735"/>
  <c r="D735"/>
  <c r="C735"/>
  <c r="B735"/>
  <c r="A735"/>
  <c r="L734"/>
  <c r="H734"/>
  <c r="F734"/>
  <c r="E734"/>
  <c r="D734"/>
  <c r="C734"/>
  <c r="B734"/>
  <c r="A734"/>
  <c r="L733"/>
  <c r="H733"/>
  <c r="F733"/>
  <c r="E733"/>
  <c r="D733"/>
  <c r="C733"/>
  <c r="B733"/>
  <c r="A733"/>
  <c r="L732"/>
  <c r="H732"/>
  <c r="F732"/>
  <c r="E732"/>
  <c r="D732"/>
  <c r="C732"/>
  <c r="B732"/>
  <c r="A732"/>
  <c r="L731"/>
  <c r="H731"/>
  <c r="F731"/>
  <c r="E731"/>
  <c r="D731"/>
  <c r="C731"/>
  <c r="B731"/>
  <c r="A731"/>
  <c r="L730"/>
  <c r="H730"/>
  <c r="F730"/>
  <c r="E730"/>
  <c r="D730"/>
  <c r="C730"/>
  <c r="B730"/>
  <c r="A730"/>
  <c r="H722"/>
  <c r="G722"/>
  <c r="F722"/>
  <c r="E722"/>
  <c r="D722"/>
  <c r="C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A719"/>
  <c r="L718"/>
  <c r="H718"/>
  <c r="G718"/>
  <c r="F718"/>
  <c r="E718"/>
  <c r="D718"/>
  <c r="C718"/>
  <c r="B718"/>
  <c r="A718"/>
  <c r="L717"/>
  <c r="H717"/>
  <c r="G717"/>
  <c r="F717"/>
  <c r="E717"/>
  <c r="D717"/>
  <c r="C717"/>
  <c r="B717"/>
  <c r="A717"/>
  <c r="L716"/>
  <c r="H716"/>
  <c r="G716"/>
  <c r="F716"/>
  <c r="E716"/>
  <c r="D716"/>
  <c r="C716"/>
  <c r="B716"/>
  <c r="A716"/>
  <c r="L715"/>
  <c r="A715"/>
  <c r="L714"/>
  <c r="H714"/>
  <c r="G714"/>
  <c r="F714"/>
  <c r="E714"/>
  <c r="D714"/>
  <c r="C714"/>
  <c r="B714"/>
  <c r="I714" s="1"/>
  <c r="A714"/>
  <c r="L713"/>
  <c r="H713"/>
  <c r="G713"/>
  <c r="F713"/>
  <c r="E713"/>
  <c r="D713"/>
  <c r="C713"/>
  <c r="B713"/>
  <c r="A713"/>
  <c r="L712"/>
  <c r="H712"/>
  <c r="F712"/>
  <c r="E712"/>
  <c r="D712"/>
  <c r="C712"/>
  <c r="B712"/>
  <c r="A712"/>
  <c r="H711"/>
  <c r="F711"/>
  <c r="E711"/>
  <c r="D711"/>
  <c r="C711"/>
  <c r="B711"/>
  <c r="A711"/>
  <c r="H710"/>
  <c r="F710"/>
  <c r="E710"/>
  <c r="D710"/>
  <c r="C710"/>
  <c r="B710"/>
  <c r="A710"/>
  <c r="H709"/>
  <c r="F709"/>
  <c r="E709"/>
  <c r="D709"/>
  <c r="C709"/>
  <c r="B709"/>
  <c r="A709"/>
  <c r="L708"/>
  <c r="H708"/>
  <c r="F708"/>
  <c r="E708"/>
  <c r="D708"/>
  <c r="C708"/>
  <c r="B708"/>
  <c r="A708"/>
  <c r="L707"/>
  <c r="H707"/>
  <c r="F707"/>
  <c r="E707"/>
  <c r="D707"/>
  <c r="C707"/>
  <c r="B707"/>
  <c r="A707"/>
  <c r="L706"/>
  <c r="H706"/>
  <c r="F706"/>
  <c r="E706"/>
  <c r="D706"/>
  <c r="C706"/>
  <c r="B706"/>
  <c r="A706"/>
  <c r="L705"/>
  <c r="H705"/>
  <c r="F705"/>
  <c r="E705"/>
  <c r="D705"/>
  <c r="C705"/>
  <c r="B705"/>
  <c r="A705"/>
  <c r="L704"/>
  <c r="H704"/>
  <c r="F704"/>
  <c r="E704"/>
  <c r="D704"/>
  <c r="C704"/>
  <c r="B704"/>
  <c r="A704"/>
  <c r="H696"/>
  <c r="G696"/>
  <c r="F696"/>
  <c r="E696"/>
  <c r="D696"/>
  <c r="C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A693"/>
  <c r="L692"/>
  <c r="H692"/>
  <c r="G692"/>
  <c r="F692"/>
  <c r="E692"/>
  <c r="D692"/>
  <c r="C692"/>
  <c r="B692"/>
  <c r="A692"/>
  <c r="L691"/>
  <c r="H691"/>
  <c r="G691"/>
  <c r="F691"/>
  <c r="E691"/>
  <c r="D691"/>
  <c r="C691"/>
  <c r="B691"/>
  <c r="A691"/>
  <c r="L690"/>
  <c r="H690"/>
  <c r="G690"/>
  <c r="F690"/>
  <c r="E690"/>
  <c r="D690"/>
  <c r="C690"/>
  <c r="B690"/>
  <c r="A690"/>
  <c r="L689"/>
  <c r="A689"/>
  <c r="L688"/>
  <c r="H688"/>
  <c r="G688"/>
  <c r="F688"/>
  <c r="E688"/>
  <c r="D688"/>
  <c r="C688"/>
  <c r="B688"/>
  <c r="I688" s="1"/>
  <c r="A688"/>
  <c r="L687"/>
  <c r="H687"/>
  <c r="G687"/>
  <c r="F687"/>
  <c r="E687"/>
  <c r="D687"/>
  <c r="C687"/>
  <c r="B687"/>
  <c r="A687"/>
  <c r="L686"/>
  <c r="H686"/>
  <c r="F686"/>
  <c r="E686"/>
  <c r="D686"/>
  <c r="C686"/>
  <c r="B686"/>
  <c r="A686"/>
  <c r="H685"/>
  <c r="F685"/>
  <c r="E685"/>
  <c r="D685"/>
  <c r="C685"/>
  <c r="B685"/>
  <c r="A685"/>
  <c r="H684"/>
  <c r="F684"/>
  <c r="E684"/>
  <c r="D684"/>
  <c r="C684"/>
  <c r="B684"/>
  <c r="A684"/>
  <c r="H683"/>
  <c r="F683"/>
  <c r="E683"/>
  <c r="D683"/>
  <c r="C683"/>
  <c r="B683"/>
  <c r="A683"/>
  <c r="L682"/>
  <c r="H682"/>
  <c r="F682"/>
  <c r="E682"/>
  <c r="D682"/>
  <c r="C682"/>
  <c r="B682"/>
  <c r="A682"/>
  <c r="L681"/>
  <c r="H681"/>
  <c r="F681"/>
  <c r="E681"/>
  <c r="D681"/>
  <c r="C681"/>
  <c r="B681"/>
  <c r="A681"/>
  <c r="L680"/>
  <c r="H680"/>
  <c r="F680"/>
  <c r="E680"/>
  <c r="D680"/>
  <c r="C680"/>
  <c r="B680"/>
  <c r="A680"/>
  <c r="L679"/>
  <c r="H679"/>
  <c r="F679"/>
  <c r="E679"/>
  <c r="D679"/>
  <c r="C679"/>
  <c r="B679"/>
  <c r="A679"/>
  <c r="L678"/>
  <c r="H678"/>
  <c r="F678"/>
  <c r="E678"/>
  <c r="D678"/>
  <c r="C678"/>
  <c r="B678"/>
  <c r="A678"/>
  <c r="H670"/>
  <c r="G670"/>
  <c r="F670"/>
  <c r="E670"/>
  <c r="D670"/>
  <c r="C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A667"/>
  <c r="L666"/>
  <c r="H666"/>
  <c r="G666"/>
  <c r="F666"/>
  <c r="E666"/>
  <c r="D666"/>
  <c r="C666"/>
  <c r="B666"/>
  <c r="A666"/>
  <c r="L665"/>
  <c r="H665"/>
  <c r="G665"/>
  <c r="F665"/>
  <c r="E665"/>
  <c r="D665"/>
  <c r="C665"/>
  <c r="B665"/>
  <c r="A665"/>
  <c r="L664"/>
  <c r="H664"/>
  <c r="G664"/>
  <c r="F664"/>
  <c r="E664"/>
  <c r="D664"/>
  <c r="C664"/>
  <c r="B664"/>
  <c r="A664"/>
  <c r="L663"/>
  <c r="A663"/>
  <c r="L662"/>
  <c r="H662"/>
  <c r="G662"/>
  <c r="F662"/>
  <c r="E662"/>
  <c r="D662"/>
  <c r="C662"/>
  <c r="B662"/>
  <c r="I662" s="1"/>
  <c r="A662"/>
  <c r="L661"/>
  <c r="H661"/>
  <c r="G661"/>
  <c r="F661"/>
  <c r="E661"/>
  <c r="D661"/>
  <c r="C661"/>
  <c r="B661"/>
  <c r="A661"/>
  <c r="L660"/>
  <c r="H660"/>
  <c r="F660"/>
  <c r="E660"/>
  <c r="D660"/>
  <c r="C660"/>
  <c r="B660"/>
  <c r="A660"/>
  <c r="H659"/>
  <c r="F659"/>
  <c r="E659"/>
  <c r="D659"/>
  <c r="C659"/>
  <c r="B659"/>
  <c r="A659"/>
  <c r="H658"/>
  <c r="F658"/>
  <c r="E658"/>
  <c r="D658"/>
  <c r="C658"/>
  <c r="B658"/>
  <c r="A658"/>
  <c r="H657"/>
  <c r="F657"/>
  <c r="E657"/>
  <c r="D657"/>
  <c r="C657"/>
  <c r="B657"/>
  <c r="A657"/>
  <c r="L656"/>
  <c r="H656"/>
  <c r="F656"/>
  <c r="E656"/>
  <c r="D656"/>
  <c r="C656"/>
  <c r="B656"/>
  <c r="A656"/>
  <c r="L655"/>
  <c r="H655"/>
  <c r="F655"/>
  <c r="E655"/>
  <c r="D655"/>
  <c r="C655"/>
  <c r="B655"/>
  <c r="A655"/>
  <c r="L654"/>
  <c r="H654"/>
  <c r="F654"/>
  <c r="E654"/>
  <c r="D654"/>
  <c r="C654"/>
  <c r="B654"/>
  <c r="A654"/>
  <c r="L653"/>
  <c r="H653"/>
  <c r="F653"/>
  <c r="E653"/>
  <c r="D653"/>
  <c r="C653"/>
  <c r="B653"/>
  <c r="A653"/>
  <c r="L652"/>
  <c r="H652"/>
  <c r="F652"/>
  <c r="E652"/>
  <c r="D652"/>
  <c r="C652"/>
  <c r="B652"/>
  <c r="A652"/>
  <c r="H644"/>
  <c r="G644"/>
  <c r="F644"/>
  <c r="E644"/>
  <c r="D644"/>
  <c r="C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A641"/>
  <c r="L640"/>
  <c r="H640"/>
  <c r="G640"/>
  <c r="F640"/>
  <c r="E640"/>
  <c r="D640"/>
  <c r="C640"/>
  <c r="B640"/>
  <c r="A640"/>
  <c r="L639"/>
  <c r="H639"/>
  <c r="G639"/>
  <c r="F639"/>
  <c r="E639"/>
  <c r="D639"/>
  <c r="C639"/>
  <c r="B639"/>
  <c r="A639"/>
  <c r="L638"/>
  <c r="H638"/>
  <c r="G638"/>
  <c r="F638"/>
  <c r="E638"/>
  <c r="D638"/>
  <c r="C638"/>
  <c r="B638"/>
  <c r="A638"/>
  <c r="L637"/>
  <c r="A637"/>
  <c r="L636"/>
  <c r="H636"/>
  <c r="G636"/>
  <c r="F636"/>
  <c r="E636"/>
  <c r="D636"/>
  <c r="C636"/>
  <c r="B636"/>
  <c r="A636"/>
  <c r="L635"/>
  <c r="H635"/>
  <c r="G635"/>
  <c r="F635"/>
  <c r="E635"/>
  <c r="D635"/>
  <c r="C635"/>
  <c r="B635"/>
  <c r="A635"/>
  <c r="L634"/>
  <c r="H634"/>
  <c r="F634"/>
  <c r="E634"/>
  <c r="D634"/>
  <c r="C634"/>
  <c r="B634"/>
  <c r="A634"/>
  <c r="H633"/>
  <c r="J627" s="1"/>
  <c r="F633"/>
  <c r="E633"/>
  <c r="D633"/>
  <c r="C633"/>
  <c r="B633"/>
  <c r="A633"/>
  <c r="H632"/>
  <c r="F632"/>
  <c r="E632"/>
  <c r="D632"/>
  <c r="C632"/>
  <c r="B632"/>
  <c r="A632"/>
  <c r="H631"/>
  <c r="F631"/>
  <c r="E631"/>
  <c r="D631"/>
  <c r="C631"/>
  <c r="B631"/>
  <c r="A631"/>
  <c r="L630"/>
  <c r="H630"/>
  <c r="F630"/>
  <c r="E630"/>
  <c r="D630"/>
  <c r="C630"/>
  <c r="B630"/>
  <c r="A630"/>
  <c r="L629"/>
  <c r="H629"/>
  <c r="F629"/>
  <c r="E629"/>
  <c r="D629"/>
  <c r="C629"/>
  <c r="B629"/>
  <c r="A629"/>
  <c r="L628"/>
  <c r="H628"/>
  <c r="F628"/>
  <c r="E628"/>
  <c r="D628"/>
  <c r="C628"/>
  <c r="B628"/>
  <c r="A628"/>
  <c r="L627"/>
  <c r="H627"/>
  <c r="F627"/>
  <c r="E627"/>
  <c r="D627"/>
  <c r="C627"/>
  <c r="B627"/>
  <c r="A627"/>
  <c r="L626"/>
  <c r="H626"/>
  <c r="F626"/>
  <c r="E626"/>
  <c r="D626"/>
  <c r="C626"/>
  <c r="B626"/>
  <c r="A626"/>
  <c r="H618"/>
  <c r="G618"/>
  <c r="F618"/>
  <c r="E618"/>
  <c r="D618"/>
  <c r="C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A615"/>
  <c r="L614"/>
  <c r="H614"/>
  <c r="G614"/>
  <c r="F614"/>
  <c r="E614"/>
  <c r="D614"/>
  <c r="C614"/>
  <c r="B614"/>
  <c r="A614"/>
  <c r="L613"/>
  <c r="H613"/>
  <c r="G613"/>
  <c r="F613"/>
  <c r="E613"/>
  <c r="D613"/>
  <c r="C613"/>
  <c r="B613"/>
  <c r="A613"/>
  <c r="L612"/>
  <c r="H612"/>
  <c r="G612"/>
  <c r="F612"/>
  <c r="E612"/>
  <c r="D612"/>
  <c r="C612"/>
  <c r="B612"/>
  <c r="A612"/>
  <c r="L611"/>
  <c r="A611"/>
  <c r="L610"/>
  <c r="H610"/>
  <c r="G610"/>
  <c r="F610"/>
  <c r="E610"/>
  <c r="D610"/>
  <c r="C610"/>
  <c r="B610"/>
  <c r="A610"/>
  <c r="L609"/>
  <c r="H609"/>
  <c r="G609"/>
  <c r="F609"/>
  <c r="E609"/>
  <c r="D609"/>
  <c r="C609"/>
  <c r="B609"/>
  <c r="A609"/>
  <c r="L608"/>
  <c r="H608"/>
  <c r="F608"/>
  <c r="E608"/>
  <c r="D608"/>
  <c r="C608"/>
  <c r="B608"/>
  <c r="A608"/>
  <c r="H607"/>
  <c r="F607"/>
  <c r="E607"/>
  <c r="D607"/>
  <c r="C607"/>
  <c r="B607"/>
  <c r="A607"/>
  <c r="H606"/>
  <c r="F606"/>
  <c r="E606"/>
  <c r="D606"/>
  <c r="C606"/>
  <c r="B606"/>
  <c r="A606"/>
  <c r="H605"/>
  <c r="F605"/>
  <c r="E605"/>
  <c r="D605"/>
  <c r="C605"/>
  <c r="B605"/>
  <c r="A605"/>
  <c r="L604"/>
  <c r="H604"/>
  <c r="F604"/>
  <c r="E604"/>
  <c r="D604"/>
  <c r="C604"/>
  <c r="B604"/>
  <c r="A604"/>
  <c r="L603"/>
  <c r="H603"/>
  <c r="F603"/>
  <c r="E603"/>
  <c r="D603"/>
  <c r="C603"/>
  <c r="B603"/>
  <c r="A603"/>
  <c r="L602"/>
  <c r="H602"/>
  <c r="F602"/>
  <c r="E602"/>
  <c r="D602"/>
  <c r="C602"/>
  <c r="B602"/>
  <c r="A602"/>
  <c r="L601"/>
  <c r="H601"/>
  <c r="F601"/>
  <c r="E601"/>
  <c r="D601"/>
  <c r="C601"/>
  <c r="B601"/>
  <c r="A601"/>
  <c r="L600"/>
  <c r="H600"/>
  <c r="F600"/>
  <c r="E600"/>
  <c r="D600"/>
  <c r="C600"/>
  <c r="B600"/>
  <c r="A600"/>
  <c r="H592"/>
  <c r="G592"/>
  <c r="F592"/>
  <c r="E592"/>
  <c r="D592"/>
  <c r="C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A589"/>
  <c r="L588"/>
  <c r="H588"/>
  <c r="G588"/>
  <c r="F588"/>
  <c r="E588"/>
  <c r="D588"/>
  <c r="C588"/>
  <c r="B588"/>
  <c r="A588"/>
  <c r="L587"/>
  <c r="H587"/>
  <c r="G587"/>
  <c r="F587"/>
  <c r="E587"/>
  <c r="D587"/>
  <c r="C587"/>
  <c r="B587"/>
  <c r="A587"/>
  <c r="L586"/>
  <c r="H586"/>
  <c r="G586"/>
  <c r="F586"/>
  <c r="E586"/>
  <c r="D586"/>
  <c r="C586"/>
  <c r="B586"/>
  <c r="A586"/>
  <c r="L585"/>
  <c r="A585"/>
  <c r="L584"/>
  <c r="H584"/>
  <c r="G584"/>
  <c r="F584"/>
  <c r="E584"/>
  <c r="D584"/>
  <c r="C584"/>
  <c r="B584"/>
  <c r="A584"/>
  <c r="L583"/>
  <c r="H583"/>
  <c r="G583"/>
  <c r="F583"/>
  <c r="E583"/>
  <c r="D583"/>
  <c r="C583"/>
  <c r="B583"/>
  <c r="A583"/>
  <c r="L582"/>
  <c r="H582"/>
  <c r="F582"/>
  <c r="E582"/>
  <c r="D582"/>
  <c r="C582"/>
  <c r="B582"/>
  <c r="A582"/>
  <c r="H581"/>
  <c r="J575" s="1"/>
  <c r="F581"/>
  <c r="E581"/>
  <c r="D581"/>
  <c r="C581"/>
  <c r="B581"/>
  <c r="A581"/>
  <c r="H580"/>
  <c r="F580"/>
  <c r="E580"/>
  <c r="D580"/>
  <c r="C580"/>
  <c r="B580"/>
  <c r="A580"/>
  <c r="H579"/>
  <c r="F579"/>
  <c r="E579"/>
  <c r="D579"/>
  <c r="C579"/>
  <c r="B579"/>
  <c r="A579"/>
  <c r="L578"/>
  <c r="H578"/>
  <c r="F578"/>
  <c r="E578"/>
  <c r="D578"/>
  <c r="C578"/>
  <c r="B578"/>
  <c r="A578"/>
  <c r="L577"/>
  <c r="H577"/>
  <c r="F577"/>
  <c r="E577"/>
  <c r="D577"/>
  <c r="C577"/>
  <c r="B577"/>
  <c r="A577"/>
  <c r="L576"/>
  <c r="H576"/>
  <c r="F576"/>
  <c r="E576"/>
  <c r="D576"/>
  <c r="C576"/>
  <c r="B576"/>
  <c r="A576"/>
  <c r="L575"/>
  <c r="H575"/>
  <c r="F575"/>
  <c r="E575"/>
  <c r="D575"/>
  <c r="C575"/>
  <c r="B575"/>
  <c r="A575"/>
  <c r="L574"/>
  <c r="H574"/>
  <c r="F574"/>
  <c r="E574"/>
  <c r="D574"/>
  <c r="C574"/>
  <c r="B574"/>
  <c r="A574"/>
  <c r="H566"/>
  <c r="G566"/>
  <c r="F566"/>
  <c r="E566"/>
  <c r="D566"/>
  <c r="C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A563"/>
  <c r="L562"/>
  <c r="H562"/>
  <c r="G562"/>
  <c r="F562"/>
  <c r="E562"/>
  <c r="D562"/>
  <c r="C562"/>
  <c r="B562"/>
  <c r="A562"/>
  <c r="L561"/>
  <c r="H561"/>
  <c r="G561"/>
  <c r="F561"/>
  <c r="E561"/>
  <c r="D561"/>
  <c r="C561"/>
  <c r="B561"/>
  <c r="A561"/>
  <c r="L560"/>
  <c r="H560"/>
  <c r="G560"/>
  <c r="F560"/>
  <c r="E560"/>
  <c r="D560"/>
  <c r="C560"/>
  <c r="B560"/>
  <c r="A560"/>
  <c r="L559"/>
  <c r="A559"/>
  <c r="L558"/>
  <c r="H558"/>
  <c r="G558"/>
  <c r="F558"/>
  <c r="E558"/>
  <c r="D558"/>
  <c r="C558"/>
  <c r="B558"/>
  <c r="A558"/>
  <c r="L557"/>
  <c r="H557"/>
  <c r="G557"/>
  <c r="F557"/>
  <c r="E557"/>
  <c r="D557"/>
  <c r="C557"/>
  <c r="B557"/>
  <c r="A557"/>
  <c r="L556"/>
  <c r="H556"/>
  <c r="F556"/>
  <c r="E556"/>
  <c r="D556"/>
  <c r="C556"/>
  <c r="B556"/>
  <c r="A556"/>
  <c r="H555"/>
  <c r="F555"/>
  <c r="E555"/>
  <c r="D555"/>
  <c r="C555"/>
  <c r="B555"/>
  <c r="A555"/>
  <c r="H554"/>
  <c r="F554"/>
  <c r="E554"/>
  <c r="D554"/>
  <c r="C554"/>
  <c r="B554"/>
  <c r="A554"/>
  <c r="H553"/>
  <c r="F553"/>
  <c r="E553"/>
  <c r="D553"/>
  <c r="C553"/>
  <c r="B553"/>
  <c r="A553"/>
  <c r="L552"/>
  <c r="H552"/>
  <c r="F552"/>
  <c r="E552"/>
  <c r="D552"/>
  <c r="C552"/>
  <c r="B552"/>
  <c r="A552"/>
  <c r="L551"/>
  <c r="H551"/>
  <c r="F551"/>
  <c r="E551"/>
  <c r="D551"/>
  <c r="C551"/>
  <c r="B551"/>
  <c r="A551"/>
  <c r="L550"/>
  <c r="H550"/>
  <c r="F550"/>
  <c r="E550"/>
  <c r="D550"/>
  <c r="C550"/>
  <c r="B550"/>
  <c r="A550"/>
  <c r="L549"/>
  <c r="H549"/>
  <c r="F549"/>
  <c r="E549"/>
  <c r="D549"/>
  <c r="C549"/>
  <c r="B549"/>
  <c r="A549"/>
  <c r="L548"/>
  <c r="H548"/>
  <c r="F548"/>
  <c r="E548"/>
  <c r="D548"/>
  <c r="C548"/>
  <c r="B548"/>
  <c r="A548"/>
  <c r="H540"/>
  <c r="G540"/>
  <c r="F540"/>
  <c r="E540"/>
  <c r="D540"/>
  <c r="C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A537"/>
  <c r="L536"/>
  <c r="H536"/>
  <c r="G536"/>
  <c r="F536"/>
  <c r="E536"/>
  <c r="D536"/>
  <c r="C536"/>
  <c r="B536"/>
  <c r="A536"/>
  <c r="L535"/>
  <c r="H535"/>
  <c r="G535"/>
  <c r="F535"/>
  <c r="E535"/>
  <c r="D535"/>
  <c r="C535"/>
  <c r="B535"/>
  <c r="A535"/>
  <c r="L534"/>
  <c r="H534"/>
  <c r="G534"/>
  <c r="F534"/>
  <c r="E534"/>
  <c r="D534"/>
  <c r="C534"/>
  <c r="B534"/>
  <c r="A534"/>
  <c r="L533"/>
  <c r="A533"/>
  <c r="L532"/>
  <c r="H532"/>
  <c r="G532"/>
  <c r="F532"/>
  <c r="E532"/>
  <c r="D532"/>
  <c r="C532"/>
  <c r="B532"/>
  <c r="A532"/>
  <c r="L531"/>
  <c r="H531"/>
  <c r="G531"/>
  <c r="F531"/>
  <c r="E531"/>
  <c r="D531"/>
  <c r="C531"/>
  <c r="B531"/>
  <c r="A531"/>
  <c r="L530"/>
  <c r="H530"/>
  <c r="F530"/>
  <c r="E530"/>
  <c r="D530"/>
  <c r="C530"/>
  <c r="B530"/>
  <c r="A530"/>
  <c r="H529"/>
  <c r="F529"/>
  <c r="E529"/>
  <c r="D529"/>
  <c r="C529"/>
  <c r="B529"/>
  <c r="A529"/>
  <c r="H528"/>
  <c r="F528"/>
  <c r="E528"/>
  <c r="D528"/>
  <c r="C528"/>
  <c r="B528"/>
  <c r="A528"/>
  <c r="H527"/>
  <c r="F527"/>
  <c r="E527"/>
  <c r="D527"/>
  <c r="C527"/>
  <c r="B527"/>
  <c r="A527"/>
  <c r="L526"/>
  <c r="H526"/>
  <c r="F526"/>
  <c r="E526"/>
  <c r="D526"/>
  <c r="C526"/>
  <c r="B526"/>
  <c r="A526"/>
  <c r="L525"/>
  <c r="H525"/>
  <c r="F525"/>
  <c r="E525"/>
  <c r="D525"/>
  <c r="C525"/>
  <c r="B525"/>
  <c r="A525"/>
  <c r="L524"/>
  <c r="H524"/>
  <c r="F524"/>
  <c r="E524"/>
  <c r="D524"/>
  <c r="C524"/>
  <c r="B524"/>
  <c r="A524"/>
  <c r="L523"/>
  <c r="H523"/>
  <c r="F523"/>
  <c r="E523"/>
  <c r="D523"/>
  <c r="C523"/>
  <c r="B523"/>
  <c r="A523"/>
  <c r="L522"/>
  <c r="H522"/>
  <c r="F522"/>
  <c r="E522"/>
  <c r="D522"/>
  <c r="C522"/>
  <c r="B522"/>
  <c r="A522"/>
  <c r="H514"/>
  <c r="G514"/>
  <c r="F514"/>
  <c r="E514"/>
  <c r="D514"/>
  <c r="C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A511"/>
  <c r="L510"/>
  <c r="H510"/>
  <c r="G510"/>
  <c r="F510"/>
  <c r="E510"/>
  <c r="D510"/>
  <c r="C510"/>
  <c r="B510"/>
  <c r="A510"/>
  <c r="L509"/>
  <c r="H509"/>
  <c r="G509"/>
  <c r="F509"/>
  <c r="E509"/>
  <c r="D509"/>
  <c r="C509"/>
  <c r="B509"/>
  <c r="A509"/>
  <c r="L508"/>
  <c r="H508"/>
  <c r="G508"/>
  <c r="F508"/>
  <c r="E508"/>
  <c r="D508"/>
  <c r="C508"/>
  <c r="B508"/>
  <c r="A508"/>
  <c r="L507"/>
  <c r="A507"/>
  <c r="L506"/>
  <c r="H506"/>
  <c r="G506"/>
  <c r="F506"/>
  <c r="E506"/>
  <c r="D506"/>
  <c r="C506"/>
  <c r="B506"/>
  <c r="A506"/>
  <c r="L505"/>
  <c r="H505"/>
  <c r="G505"/>
  <c r="F505"/>
  <c r="E505"/>
  <c r="D505"/>
  <c r="C505"/>
  <c r="B505"/>
  <c r="A505"/>
  <c r="L504"/>
  <c r="H504"/>
  <c r="F504"/>
  <c r="E504"/>
  <c r="D504"/>
  <c r="C504"/>
  <c r="B504"/>
  <c r="A504"/>
  <c r="H503"/>
  <c r="F503"/>
  <c r="E503"/>
  <c r="D503"/>
  <c r="C503"/>
  <c r="B503"/>
  <c r="A503"/>
  <c r="H502"/>
  <c r="F502"/>
  <c r="E502"/>
  <c r="D502"/>
  <c r="C502"/>
  <c r="B502"/>
  <c r="A502"/>
  <c r="H501"/>
  <c r="F501"/>
  <c r="E501"/>
  <c r="D501"/>
  <c r="C501"/>
  <c r="B501"/>
  <c r="A501"/>
  <c r="L500"/>
  <c r="H500"/>
  <c r="F500"/>
  <c r="E500"/>
  <c r="D500"/>
  <c r="C500"/>
  <c r="B500"/>
  <c r="A500"/>
  <c r="L499"/>
  <c r="H499"/>
  <c r="F499"/>
  <c r="E499"/>
  <c r="D499"/>
  <c r="C499"/>
  <c r="B499"/>
  <c r="A499"/>
  <c r="L498"/>
  <c r="H498"/>
  <c r="F498"/>
  <c r="E498"/>
  <c r="D498"/>
  <c r="C498"/>
  <c r="B498"/>
  <c r="A498"/>
  <c r="L497"/>
  <c r="H497"/>
  <c r="F497"/>
  <c r="E497"/>
  <c r="D497"/>
  <c r="C497"/>
  <c r="B497"/>
  <c r="A497"/>
  <c r="L496"/>
  <c r="H496"/>
  <c r="F496"/>
  <c r="E496"/>
  <c r="D496"/>
  <c r="C496"/>
  <c r="B496"/>
  <c r="A496"/>
  <c r="H488"/>
  <c r="G488"/>
  <c r="F488"/>
  <c r="E488"/>
  <c r="D488"/>
  <c r="C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A485"/>
  <c r="L484"/>
  <c r="H484"/>
  <c r="G484"/>
  <c r="F484"/>
  <c r="E484"/>
  <c r="D484"/>
  <c r="C484"/>
  <c r="B484"/>
  <c r="A484"/>
  <c r="L483"/>
  <c r="H483"/>
  <c r="G483"/>
  <c r="F483"/>
  <c r="E483"/>
  <c r="D483"/>
  <c r="C483"/>
  <c r="B483"/>
  <c r="A483"/>
  <c r="L482"/>
  <c r="H482"/>
  <c r="G482"/>
  <c r="F482"/>
  <c r="E482"/>
  <c r="D482"/>
  <c r="C482"/>
  <c r="B482"/>
  <c r="A482"/>
  <c r="L481"/>
  <c r="A481"/>
  <c r="L480"/>
  <c r="H480"/>
  <c r="G480"/>
  <c r="F480"/>
  <c r="E480"/>
  <c r="D480"/>
  <c r="C480"/>
  <c r="B480"/>
  <c r="A480"/>
  <c r="L479"/>
  <c r="H479"/>
  <c r="G479"/>
  <c r="F479"/>
  <c r="E479"/>
  <c r="D479"/>
  <c r="C479"/>
  <c r="B479"/>
  <c r="A479"/>
  <c r="L478"/>
  <c r="H478"/>
  <c r="F478"/>
  <c r="E478"/>
  <c r="D478"/>
  <c r="C478"/>
  <c r="B478"/>
  <c r="A478"/>
  <c r="H477"/>
  <c r="F477"/>
  <c r="E477"/>
  <c r="D477"/>
  <c r="C477"/>
  <c r="B477"/>
  <c r="A477"/>
  <c r="H476"/>
  <c r="F476"/>
  <c r="E476"/>
  <c r="D476"/>
  <c r="C476"/>
  <c r="B476"/>
  <c r="A476"/>
  <c r="H475"/>
  <c r="F475"/>
  <c r="E475"/>
  <c r="D475"/>
  <c r="C475"/>
  <c r="B475"/>
  <c r="A475"/>
  <c r="L474"/>
  <c r="H474"/>
  <c r="F474"/>
  <c r="E474"/>
  <c r="D474"/>
  <c r="C474"/>
  <c r="B474"/>
  <c r="A474"/>
  <c r="L473"/>
  <c r="H473"/>
  <c r="F473"/>
  <c r="E473"/>
  <c r="D473"/>
  <c r="C473"/>
  <c r="B473"/>
  <c r="A473"/>
  <c r="L472"/>
  <c r="H472"/>
  <c r="F472"/>
  <c r="E472"/>
  <c r="D472"/>
  <c r="C472"/>
  <c r="B472"/>
  <c r="A472"/>
  <c r="L471"/>
  <c r="H471"/>
  <c r="F471"/>
  <c r="E471"/>
  <c r="D471"/>
  <c r="C471"/>
  <c r="B471"/>
  <c r="A471"/>
  <c r="L470"/>
  <c r="H470"/>
  <c r="F470"/>
  <c r="E470"/>
  <c r="D470"/>
  <c r="C470"/>
  <c r="B470"/>
  <c r="A470"/>
  <c r="H462"/>
  <c r="G462"/>
  <c r="F462"/>
  <c r="E462"/>
  <c r="D462"/>
  <c r="C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A459"/>
  <c r="L458"/>
  <c r="H458"/>
  <c r="G458"/>
  <c r="F458"/>
  <c r="E458"/>
  <c r="D458"/>
  <c r="C458"/>
  <c r="B458"/>
  <c r="A458"/>
  <c r="L457"/>
  <c r="H457"/>
  <c r="G457"/>
  <c r="F457"/>
  <c r="E457"/>
  <c r="D457"/>
  <c r="C457"/>
  <c r="B457"/>
  <c r="A457"/>
  <c r="L456"/>
  <c r="H456"/>
  <c r="G456"/>
  <c r="F456"/>
  <c r="E456"/>
  <c r="D456"/>
  <c r="C456"/>
  <c r="B456"/>
  <c r="A456"/>
  <c r="L455"/>
  <c r="A455"/>
  <c r="L454"/>
  <c r="H454"/>
  <c r="G454"/>
  <c r="F454"/>
  <c r="E454"/>
  <c r="D454"/>
  <c r="C454"/>
  <c r="B454"/>
  <c r="A454"/>
  <c r="L453"/>
  <c r="H453"/>
  <c r="G453"/>
  <c r="F453"/>
  <c r="E453"/>
  <c r="D453"/>
  <c r="C453"/>
  <c r="B453"/>
  <c r="A453"/>
  <c r="L452"/>
  <c r="H452"/>
  <c r="F452"/>
  <c r="E452"/>
  <c r="D452"/>
  <c r="C452"/>
  <c r="B452"/>
  <c r="A452"/>
  <c r="H451"/>
  <c r="H12" s="1"/>
  <c r="F451"/>
  <c r="E451"/>
  <c r="D451"/>
  <c r="C451"/>
  <c r="C12" s="1"/>
  <c r="B451"/>
  <c r="A451"/>
  <c r="H450"/>
  <c r="F450"/>
  <c r="E450"/>
  <c r="D450"/>
  <c r="C450"/>
  <c r="B450"/>
  <c r="A450"/>
  <c r="H449"/>
  <c r="F449"/>
  <c r="E449"/>
  <c r="D449"/>
  <c r="C449"/>
  <c r="B449"/>
  <c r="A449"/>
  <c r="L448"/>
  <c r="H448"/>
  <c r="F448"/>
  <c r="E448"/>
  <c r="D448"/>
  <c r="C448"/>
  <c r="B448"/>
  <c r="A448"/>
  <c r="L447"/>
  <c r="H447"/>
  <c r="F447"/>
  <c r="E447"/>
  <c r="D447"/>
  <c r="C447"/>
  <c r="B447"/>
  <c r="A447"/>
  <c r="L446"/>
  <c r="H446"/>
  <c r="F446"/>
  <c r="E446"/>
  <c r="D446"/>
  <c r="C446"/>
  <c r="B446"/>
  <c r="A446"/>
  <c r="L445"/>
  <c r="H445"/>
  <c r="J445" s="1"/>
  <c r="F445"/>
  <c r="E445"/>
  <c r="D445"/>
  <c r="C445"/>
  <c r="B445"/>
  <c r="A445"/>
  <c r="L444"/>
  <c r="H444"/>
  <c r="F444"/>
  <c r="E444"/>
  <c r="D444"/>
  <c r="C444"/>
  <c r="B444"/>
  <c r="A444"/>
  <c r="H436"/>
  <c r="G436"/>
  <c r="F436"/>
  <c r="E436"/>
  <c r="D436"/>
  <c r="C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A433"/>
  <c r="L432"/>
  <c r="H432"/>
  <c r="G432"/>
  <c r="F432"/>
  <c r="E432"/>
  <c r="D432"/>
  <c r="C432"/>
  <c r="B432"/>
  <c r="A432"/>
  <c r="L431"/>
  <c r="H431"/>
  <c r="G431"/>
  <c r="F431"/>
  <c r="E431"/>
  <c r="D431"/>
  <c r="C431"/>
  <c r="B431"/>
  <c r="A431"/>
  <c r="L430"/>
  <c r="H430"/>
  <c r="G430"/>
  <c r="F430"/>
  <c r="E430"/>
  <c r="D430"/>
  <c r="C430"/>
  <c r="B430"/>
  <c r="A430"/>
  <c r="L429"/>
  <c r="A429"/>
  <c r="L428"/>
  <c r="H428"/>
  <c r="G428"/>
  <c r="F428"/>
  <c r="E428"/>
  <c r="D428"/>
  <c r="C428"/>
  <c r="B428"/>
  <c r="A428"/>
  <c r="L427"/>
  <c r="H427"/>
  <c r="G427"/>
  <c r="F427"/>
  <c r="E427"/>
  <c r="D427"/>
  <c r="C427"/>
  <c r="B427"/>
  <c r="A427"/>
  <c r="L426"/>
  <c r="H426"/>
  <c r="F426"/>
  <c r="E426"/>
  <c r="D426"/>
  <c r="C426"/>
  <c r="B426"/>
  <c r="A426"/>
  <c r="H425"/>
  <c r="F425"/>
  <c r="E425"/>
  <c r="D425"/>
  <c r="C425"/>
  <c r="B425"/>
  <c r="A425"/>
  <c r="H424"/>
  <c r="F424"/>
  <c r="E424"/>
  <c r="D424"/>
  <c r="C424"/>
  <c r="B424"/>
  <c r="A424"/>
  <c r="H423"/>
  <c r="F423"/>
  <c r="E423"/>
  <c r="D423"/>
  <c r="C423"/>
  <c r="B423"/>
  <c r="A423"/>
  <c r="L422"/>
  <c r="H422"/>
  <c r="F422"/>
  <c r="E422"/>
  <c r="D422"/>
  <c r="C422"/>
  <c r="B422"/>
  <c r="A422"/>
  <c r="L421"/>
  <c r="H421"/>
  <c r="F421"/>
  <c r="E421"/>
  <c r="D421"/>
  <c r="C421"/>
  <c r="B421"/>
  <c r="A421"/>
  <c r="L420"/>
  <c r="H420"/>
  <c r="F420"/>
  <c r="E420"/>
  <c r="D420"/>
  <c r="C420"/>
  <c r="B420"/>
  <c r="A420"/>
  <c r="L419"/>
  <c r="H419"/>
  <c r="F419"/>
  <c r="E419"/>
  <c r="D419"/>
  <c r="C419"/>
  <c r="B419"/>
  <c r="A419"/>
  <c r="L418"/>
  <c r="H418"/>
  <c r="F418"/>
  <c r="E418"/>
  <c r="D418"/>
  <c r="C418"/>
  <c r="B418"/>
  <c r="A418"/>
  <c r="H410"/>
  <c r="G410"/>
  <c r="F410"/>
  <c r="E410"/>
  <c r="D410"/>
  <c r="C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A407"/>
  <c r="L406"/>
  <c r="H406"/>
  <c r="G406"/>
  <c r="F406"/>
  <c r="E406"/>
  <c r="D406"/>
  <c r="C406"/>
  <c r="B406"/>
  <c r="A406"/>
  <c r="L405"/>
  <c r="H405"/>
  <c r="G405"/>
  <c r="F405"/>
  <c r="E405"/>
  <c r="D405"/>
  <c r="C405"/>
  <c r="B405"/>
  <c r="A405"/>
  <c r="L404"/>
  <c r="H404"/>
  <c r="G404"/>
  <c r="F404"/>
  <c r="E404"/>
  <c r="D404"/>
  <c r="C404"/>
  <c r="B404"/>
  <c r="A404"/>
  <c r="L403"/>
  <c r="A403"/>
  <c r="L402"/>
  <c r="H402"/>
  <c r="G402"/>
  <c r="F402"/>
  <c r="E402"/>
  <c r="D402"/>
  <c r="C402"/>
  <c r="B402"/>
  <c r="A402"/>
  <c r="L401"/>
  <c r="H401"/>
  <c r="G401"/>
  <c r="F401"/>
  <c r="E401"/>
  <c r="D401"/>
  <c r="C401"/>
  <c r="B401"/>
  <c r="A401"/>
  <c r="L400"/>
  <c r="H400"/>
  <c r="F400"/>
  <c r="E400"/>
  <c r="D400"/>
  <c r="C400"/>
  <c r="B400"/>
  <c r="A400"/>
  <c r="H399"/>
  <c r="F399"/>
  <c r="E399"/>
  <c r="D399"/>
  <c r="C399"/>
  <c r="B399"/>
  <c r="A399"/>
  <c r="H398"/>
  <c r="F398"/>
  <c r="E398"/>
  <c r="D398"/>
  <c r="C398"/>
  <c r="B398"/>
  <c r="A398"/>
  <c r="H397"/>
  <c r="F397"/>
  <c r="E397"/>
  <c r="D397"/>
  <c r="C397"/>
  <c r="B397"/>
  <c r="A397"/>
  <c r="L396"/>
  <c r="H396"/>
  <c r="F396"/>
  <c r="E396"/>
  <c r="D396"/>
  <c r="C396"/>
  <c r="B396"/>
  <c r="A396"/>
  <c r="L395"/>
  <c r="H395"/>
  <c r="F395"/>
  <c r="E395"/>
  <c r="D395"/>
  <c r="C395"/>
  <c r="B395"/>
  <c r="A395"/>
  <c r="L394"/>
  <c r="H394"/>
  <c r="F394"/>
  <c r="E394"/>
  <c r="D394"/>
  <c r="C394"/>
  <c r="B394"/>
  <c r="A394"/>
  <c r="L393"/>
  <c r="H393"/>
  <c r="F393"/>
  <c r="E393"/>
  <c r="D393"/>
  <c r="C393"/>
  <c r="B393"/>
  <c r="A393"/>
  <c r="L392"/>
  <c r="H392"/>
  <c r="F392"/>
  <c r="E392"/>
  <c r="D392"/>
  <c r="C392"/>
  <c r="B392"/>
  <c r="A392"/>
  <c r="H384"/>
  <c r="G384"/>
  <c r="F384"/>
  <c r="E384"/>
  <c r="D384"/>
  <c r="C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A381"/>
  <c r="L380"/>
  <c r="H380"/>
  <c r="G380"/>
  <c r="F380"/>
  <c r="E380"/>
  <c r="D380"/>
  <c r="C380"/>
  <c r="B380"/>
  <c r="A380"/>
  <c r="L379"/>
  <c r="H379"/>
  <c r="G379"/>
  <c r="F379"/>
  <c r="E379"/>
  <c r="D379"/>
  <c r="C379"/>
  <c r="B379"/>
  <c r="A379"/>
  <c r="L378"/>
  <c r="H378"/>
  <c r="G378"/>
  <c r="F378"/>
  <c r="E378"/>
  <c r="D378"/>
  <c r="C378"/>
  <c r="B378"/>
  <c r="A378"/>
  <c r="L377"/>
  <c r="A377"/>
  <c r="L376"/>
  <c r="H376"/>
  <c r="G376"/>
  <c r="F376"/>
  <c r="E376"/>
  <c r="D376"/>
  <c r="C376"/>
  <c r="B376"/>
  <c r="A376"/>
  <c r="L375"/>
  <c r="H375"/>
  <c r="G375"/>
  <c r="F375"/>
  <c r="E375"/>
  <c r="D375"/>
  <c r="C375"/>
  <c r="B375"/>
  <c r="A375"/>
  <c r="L374"/>
  <c r="H374"/>
  <c r="F374"/>
  <c r="E374"/>
  <c r="D374"/>
  <c r="C374"/>
  <c r="B374"/>
  <c r="A374"/>
  <c r="H373"/>
  <c r="F373"/>
  <c r="E373"/>
  <c r="D373"/>
  <c r="C373"/>
  <c r="B373"/>
  <c r="A373"/>
  <c r="H372"/>
  <c r="F372"/>
  <c r="E372"/>
  <c r="D372"/>
  <c r="C372"/>
  <c r="B372"/>
  <c r="A372"/>
  <c r="H371"/>
  <c r="F371"/>
  <c r="E371"/>
  <c r="D371"/>
  <c r="C371"/>
  <c r="B371"/>
  <c r="A371"/>
  <c r="L370"/>
  <c r="H370"/>
  <c r="F370"/>
  <c r="E370"/>
  <c r="D370"/>
  <c r="C370"/>
  <c r="B370"/>
  <c r="A370"/>
  <c r="L369"/>
  <c r="H369"/>
  <c r="F369"/>
  <c r="E369"/>
  <c r="D369"/>
  <c r="C369"/>
  <c r="B369"/>
  <c r="A369"/>
  <c r="L368"/>
  <c r="H368"/>
  <c r="F368"/>
  <c r="E368"/>
  <c r="D368"/>
  <c r="C368"/>
  <c r="B368"/>
  <c r="A368"/>
  <c r="L367"/>
  <c r="H367"/>
  <c r="F367"/>
  <c r="E367"/>
  <c r="D367"/>
  <c r="C367"/>
  <c r="B367"/>
  <c r="A367"/>
  <c r="L366"/>
  <c r="H366"/>
  <c r="F366"/>
  <c r="E366"/>
  <c r="D366"/>
  <c r="C366"/>
  <c r="B366"/>
  <c r="A366"/>
  <c r="H358"/>
  <c r="G358"/>
  <c r="F358"/>
  <c r="E358"/>
  <c r="D358"/>
  <c r="C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A355"/>
  <c r="L354"/>
  <c r="H354"/>
  <c r="G354"/>
  <c r="F354"/>
  <c r="E354"/>
  <c r="D354"/>
  <c r="C354"/>
  <c r="B354"/>
  <c r="A354"/>
  <c r="L353"/>
  <c r="H353"/>
  <c r="G353"/>
  <c r="F353"/>
  <c r="E353"/>
  <c r="D353"/>
  <c r="C353"/>
  <c r="B353"/>
  <c r="A353"/>
  <c r="L352"/>
  <c r="H352"/>
  <c r="G352"/>
  <c r="F352"/>
  <c r="E352"/>
  <c r="D352"/>
  <c r="C352"/>
  <c r="B352"/>
  <c r="A352"/>
  <c r="L351"/>
  <c r="A351"/>
  <c r="L350"/>
  <c r="H350"/>
  <c r="G350"/>
  <c r="F350"/>
  <c r="E350"/>
  <c r="D350"/>
  <c r="C350"/>
  <c r="B350"/>
  <c r="A350"/>
  <c r="L349"/>
  <c r="H349"/>
  <c r="G349"/>
  <c r="F349"/>
  <c r="E349"/>
  <c r="D349"/>
  <c r="C349"/>
  <c r="B349"/>
  <c r="A349"/>
  <c r="L348"/>
  <c r="H348"/>
  <c r="F348"/>
  <c r="E348"/>
  <c r="D348"/>
  <c r="C348"/>
  <c r="B348"/>
  <c r="A348"/>
  <c r="H347"/>
  <c r="F347"/>
  <c r="E347"/>
  <c r="D347"/>
  <c r="C347"/>
  <c r="B347"/>
  <c r="A347"/>
  <c r="H346"/>
  <c r="F346"/>
  <c r="E346"/>
  <c r="D346"/>
  <c r="C346"/>
  <c r="B346"/>
  <c r="A346"/>
  <c r="H345"/>
  <c r="F345"/>
  <c r="E345"/>
  <c r="D345"/>
  <c r="C345"/>
  <c r="B345"/>
  <c r="A345"/>
  <c r="L344"/>
  <c r="H344"/>
  <c r="F344"/>
  <c r="E344"/>
  <c r="D344"/>
  <c r="C344"/>
  <c r="B344"/>
  <c r="A344"/>
  <c r="L343"/>
  <c r="H343"/>
  <c r="F343"/>
  <c r="E343"/>
  <c r="D343"/>
  <c r="C343"/>
  <c r="B343"/>
  <c r="A343"/>
  <c r="L342"/>
  <c r="H342"/>
  <c r="F342"/>
  <c r="E342"/>
  <c r="D342"/>
  <c r="C342"/>
  <c r="B342"/>
  <c r="A342"/>
  <c r="L341"/>
  <c r="H341"/>
  <c r="F341"/>
  <c r="E341"/>
  <c r="D341"/>
  <c r="C341"/>
  <c r="B341"/>
  <c r="A341"/>
  <c r="L340"/>
  <c r="H340"/>
  <c r="F340"/>
  <c r="E340"/>
  <c r="D340"/>
  <c r="C340"/>
  <c r="B340"/>
  <c r="A340"/>
  <c r="H332"/>
  <c r="G332"/>
  <c r="F332"/>
  <c r="E332"/>
  <c r="D332"/>
  <c r="C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A329"/>
  <c r="L328"/>
  <c r="H328"/>
  <c r="G328"/>
  <c r="F328"/>
  <c r="E328"/>
  <c r="D328"/>
  <c r="C328"/>
  <c r="B328"/>
  <c r="A328"/>
  <c r="L327"/>
  <c r="H327"/>
  <c r="G327"/>
  <c r="F327"/>
  <c r="E327"/>
  <c r="D327"/>
  <c r="C327"/>
  <c r="B327"/>
  <c r="A327"/>
  <c r="L326"/>
  <c r="H326"/>
  <c r="G326"/>
  <c r="F326"/>
  <c r="E326"/>
  <c r="D326"/>
  <c r="C326"/>
  <c r="B326"/>
  <c r="A326"/>
  <c r="L325"/>
  <c r="A325"/>
  <c r="L324"/>
  <c r="H324"/>
  <c r="G324"/>
  <c r="F324"/>
  <c r="E324"/>
  <c r="D324"/>
  <c r="C324"/>
  <c r="B324"/>
  <c r="A324"/>
  <c r="L323"/>
  <c r="H323"/>
  <c r="G323"/>
  <c r="F323"/>
  <c r="E323"/>
  <c r="D323"/>
  <c r="C323"/>
  <c r="B323"/>
  <c r="A323"/>
  <c r="L322"/>
  <c r="H322"/>
  <c r="F322"/>
  <c r="E322"/>
  <c r="D322"/>
  <c r="C322"/>
  <c r="B322"/>
  <c r="A322"/>
  <c r="H321"/>
  <c r="F321"/>
  <c r="E321"/>
  <c r="D321"/>
  <c r="C321"/>
  <c r="B321"/>
  <c r="A321"/>
  <c r="H320"/>
  <c r="F320"/>
  <c r="E320"/>
  <c r="D320"/>
  <c r="C320"/>
  <c r="B320"/>
  <c r="A320"/>
  <c r="H319"/>
  <c r="F319"/>
  <c r="E319"/>
  <c r="D319"/>
  <c r="C319"/>
  <c r="B319"/>
  <c r="A319"/>
  <c r="L318"/>
  <c r="H318"/>
  <c r="F318"/>
  <c r="E318"/>
  <c r="D318"/>
  <c r="C318"/>
  <c r="B318"/>
  <c r="A318"/>
  <c r="L317"/>
  <c r="H317"/>
  <c r="F317"/>
  <c r="E317"/>
  <c r="D317"/>
  <c r="C317"/>
  <c r="B317"/>
  <c r="A317"/>
  <c r="L316"/>
  <c r="H316"/>
  <c r="F316"/>
  <c r="E316"/>
  <c r="D316"/>
  <c r="C316"/>
  <c r="B316"/>
  <c r="A316"/>
  <c r="L315"/>
  <c r="H315"/>
  <c r="F315"/>
  <c r="E315"/>
  <c r="D315"/>
  <c r="C315"/>
  <c r="B315"/>
  <c r="A315"/>
  <c r="L314"/>
  <c r="H314"/>
  <c r="F314"/>
  <c r="E314"/>
  <c r="D314"/>
  <c r="C314"/>
  <c r="B314"/>
  <c r="A314"/>
  <c r="H306"/>
  <c r="G306"/>
  <c r="F306"/>
  <c r="E306"/>
  <c r="D306"/>
  <c r="C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A303"/>
  <c r="L302"/>
  <c r="H302"/>
  <c r="G302"/>
  <c r="F302"/>
  <c r="E302"/>
  <c r="D302"/>
  <c r="C302"/>
  <c r="B302"/>
  <c r="A302"/>
  <c r="L301"/>
  <c r="H301"/>
  <c r="G301"/>
  <c r="F301"/>
  <c r="E301"/>
  <c r="D301"/>
  <c r="C301"/>
  <c r="B301"/>
  <c r="A301"/>
  <c r="L300"/>
  <c r="H300"/>
  <c r="G300"/>
  <c r="F300"/>
  <c r="E300"/>
  <c r="D300"/>
  <c r="C300"/>
  <c r="B300"/>
  <c r="A300"/>
  <c r="L299"/>
  <c r="A299"/>
  <c r="L298"/>
  <c r="H298"/>
  <c r="G298"/>
  <c r="F298"/>
  <c r="E298"/>
  <c r="D298"/>
  <c r="C298"/>
  <c r="B298"/>
  <c r="A298"/>
  <c r="L297"/>
  <c r="H297"/>
  <c r="G297"/>
  <c r="F297"/>
  <c r="E297"/>
  <c r="D297"/>
  <c r="C297"/>
  <c r="B297"/>
  <c r="A297"/>
  <c r="L296"/>
  <c r="H296"/>
  <c r="F296"/>
  <c r="E296"/>
  <c r="D296"/>
  <c r="C296"/>
  <c r="B296"/>
  <c r="A296"/>
  <c r="H295"/>
  <c r="F295"/>
  <c r="E295"/>
  <c r="D295"/>
  <c r="C295"/>
  <c r="B295"/>
  <c r="A295"/>
  <c r="H294"/>
  <c r="F294"/>
  <c r="E294"/>
  <c r="D294"/>
  <c r="C294"/>
  <c r="B294"/>
  <c r="A294"/>
  <c r="H293"/>
  <c r="F293"/>
  <c r="E293"/>
  <c r="D293"/>
  <c r="C293"/>
  <c r="B293"/>
  <c r="A293"/>
  <c r="L292"/>
  <c r="H292"/>
  <c r="F292"/>
  <c r="E292"/>
  <c r="D292"/>
  <c r="C292"/>
  <c r="B292"/>
  <c r="A292"/>
  <c r="L291"/>
  <c r="H291"/>
  <c r="F291"/>
  <c r="E291"/>
  <c r="D291"/>
  <c r="C291"/>
  <c r="B291"/>
  <c r="A291"/>
  <c r="L290"/>
  <c r="H290"/>
  <c r="F290"/>
  <c r="E290"/>
  <c r="D290"/>
  <c r="C290"/>
  <c r="B290"/>
  <c r="A290"/>
  <c r="L289"/>
  <c r="H289"/>
  <c r="F289"/>
  <c r="E289"/>
  <c r="D289"/>
  <c r="C289"/>
  <c r="B289"/>
  <c r="A289"/>
  <c r="L288"/>
  <c r="H288"/>
  <c r="F288"/>
  <c r="E288"/>
  <c r="D288"/>
  <c r="C288"/>
  <c r="B288"/>
  <c r="A288"/>
  <c r="H280"/>
  <c r="G280"/>
  <c r="F280"/>
  <c r="E280"/>
  <c r="D280"/>
  <c r="C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A277"/>
  <c r="L276"/>
  <c r="H276"/>
  <c r="G276"/>
  <c r="F276"/>
  <c r="E276"/>
  <c r="D276"/>
  <c r="C276"/>
  <c r="B276"/>
  <c r="A276"/>
  <c r="L275"/>
  <c r="H275"/>
  <c r="G275"/>
  <c r="F275"/>
  <c r="E275"/>
  <c r="D275"/>
  <c r="C275"/>
  <c r="B275"/>
  <c r="A275"/>
  <c r="L274"/>
  <c r="H274"/>
  <c r="G274"/>
  <c r="F274"/>
  <c r="E274"/>
  <c r="D274"/>
  <c r="C274"/>
  <c r="B274"/>
  <c r="A274"/>
  <c r="L273"/>
  <c r="A273"/>
  <c r="L272"/>
  <c r="H272"/>
  <c r="G272"/>
  <c r="F272"/>
  <c r="E272"/>
  <c r="D272"/>
  <c r="C272"/>
  <c r="B272"/>
  <c r="A272"/>
  <c r="L271"/>
  <c r="H271"/>
  <c r="G271"/>
  <c r="F271"/>
  <c r="E271"/>
  <c r="D271"/>
  <c r="C271"/>
  <c r="B271"/>
  <c r="A271"/>
  <c r="L270"/>
  <c r="H270"/>
  <c r="F270"/>
  <c r="E270"/>
  <c r="D270"/>
  <c r="C270"/>
  <c r="B270"/>
  <c r="A270"/>
  <c r="H269"/>
  <c r="F269"/>
  <c r="E269"/>
  <c r="D269"/>
  <c r="C269"/>
  <c r="B269"/>
  <c r="A269"/>
  <c r="H268"/>
  <c r="F268"/>
  <c r="E268"/>
  <c r="D268"/>
  <c r="C268"/>
  <c r="B268"/>
  <c r="A268"/>
  <c r="H267"/>
  <c r="F267"/>
  <c r="E267"/>
  <c r="D267"/>
  <c r="C267"/>
  <c r="B267"/>
  <c r="A267"/>
  <c r="L266"/>
  <c r="H266"/>
  <c r="F266"/>
  <c r="E266"/>
  <c r="D266"/>
  <c r="C266"/>
  <c r="B266"/>
  <c r="A266"/>
  <c r="L265"/>
  <c r="H265"/>
  <c r="F265"/>
  <c r="E265"/>
  <c r="D265"/>
  <c r="C265"/>
  <c r="B265"/>
  <c r="A265"/>
  <c r="L264"/>
  <c r="H264"/>
  <c r="F264"/>
  <c r="E264"/>
  <c r="D264"/>
  <c r="C264"/>
  <c r="B264"/>
  <c r="A264"/>
  <c r="L263"/>
  <c r="H263"/>
  <c r="F263"/>
  <c r="E263"/>
  <c r="D263"/>
  <c r="C263"/>
  <c r="B263"/>
  <c r="A263"/>
  <c r="L262"/>
  <c r="H262"/>
  <c r="F262"/>
  <c r="E262"/>
  <c r="D262"/>
  <c r="C262"/>
  <c r="B262"/>
  <c r="A262"/>
  <c r="H254"/>
  <c r="G254"/>
  <c r="F254"/>
  <c r="E254"/>
  <c r="D254"/>
  <c r="C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A251"/>
  <c r="L250"/>
  <c r="H250"/>
  <c r="G250"/>
  <c r="F250"/>
  <c r="E250"/>
  <c r="D250"/>
  <c r="C250"/>
  <c r="B250"/>
  <c r="A250"/>
  <c r="L249"/>
  <c r="H249"/>
  <c r="G249"/>
  <c r="F249"/>
  <c r="E249"/>
  <c r="D249"/>
  <c r="C249"/>
  <c r="B249"/>
  <c r="A249"/>
  <c r="L248"/>
  <c r="H248"/>
  <c r="G248"/>
  <c r="F248"/>
  <c r="E248"/>
  <c r="D248"/>
  <c r="C248"/>
  <c r="B248"/>
  <c r="A248"/>
  <c r="L247"/>
  <c r="A247"/>
  <c r="L246"/>
  <c r="H246"/>
  <c r="G246"/>
  <c r="F246"/>
  <c r="E246"/>
  <c r="D246"/>
  <c r="C246"/>
  <c r="B246"/>
  <c r="A246"/>
  <c r="L245"/>
  <c r="H245"/>
  <c r="G245"/>
  <c r="F245"/>
  <c r="E245"/>
  <c r="D245"/>
  <c r="C245"/>
  <c r="B245"/>
  <c r="A245"/>
  <c r="L244"/>
  <c r="H244"/>
  <c r="F244"/>
  <c r="E244"/>
  <c r="D244"/>
  <c r="C244"/>
  <c r="B244"/>
  <c r="A244"/>
  <c r="H243"/>
  <c r="F243"/>
  <c r="E243"/>
  <c r="D243"/>
  <c r="C243"/>
  <c r="B243"/>
  <c r="A243"/>
  <c r="H242"/>
  <c r="F242"/>
  <c r="E242"/>
  <c r="D242"/>
  <c r="C242"/>
  <c r="B242"/>
  <c r="A242"/>
  <c r="H241"/>
  <c r="F241"/>
  <c r="E241"/>
  <c r="D241"/>
  <c r="C241"/>
  <c r="B241"/>
  <c r="A241"/>
  <c r="L240"/>
  <c r="H240"/>
  <c r="F240"/>
  <c r="E240"/>
  <c r="D240"/>
  <c r="C240"/>
  <c r="B240"/>
  <c r="A240"/>
  <c r="L239"/>
  <c r="H239"/>
  <c r="F239"/>
  <c r="E239"/>
  <c r="D239"/>
  <c r="C239"/>
  <c r="B239"/>
  <c r="A239"/>
  <c r="L238"/>
  <c r="H238"/>
  <c r="F238"/>
  <c r="E238"/>
  <c r="D238"/>
  <c r="C238"/>
  <c r="B238"/>
  <c r="A238"/>
  <c r="L237"/>
  <c r="H237"/>
  <c r="J237" s="1"/>
  <c r="F237"/>
  <c r="E237"/>
  <c r="D237"/>
  <c r="C237"/>
  <c r="B237"/>
  <c r="A237"/>
  <c r="L236"/>
  <c r="H236"/>
  <c r="F236"/>
  <c r="E236"/>
  <c r="D236"/>
  <c r="C236"/>
  <c r="B236"/>
  <c r="A236"/>
  <c r="H228"/>
  <c r="G228"/>
  <c r="F228"/>
  <c r="E228"/>
  <c r="D228"/>
  <c r="C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A225"/>
  <c r="L224"/>
  <c r="H224"/>
  <c r="G224"/>
  <c r="F224"/>
  <c r="E224"/>
  <c r="D224"/>
  <c r="C224"/>
  <c r="B224"/>
  <c r="A224"/>
  <c r="L223"/>
  <c r="H223"/>
  <c r="G223"/>
  <c r="F223"/>
  <c r="E223"/>
  <c r="D223"/>
  <c r="C223"/>
  <c r="B223"/>
  <c r="A223"/>
  <c r="L222"/>
  <c r="H222"/>
  <c r="G222"/>
  <c r="F222"/>
  <c r="E222"/>
  <c r="D222"/>
  <c r="C222"/>
  <c r="B222"/>
  <c r="A222"/>
  <c r="L221"/>
  <c r="A221"/>
  <c r="L220"/>
  <c r="H220"/>
  <c r="G220"/>
  <c r="F220"/>
  <c r="E220"/>
  <c r="D220"/>
  <c r="C220"/>
  <c r="B220"/>
  <c r="A220"/>
  <c r="L219"/>
  <c r="H219"/>
  <c r="G219"/>
  <c r="F219"/>
  <c r="E219"/>
  <c r="D219"/>
  <c r="C219"/>
  <c r="B219"/>
  <c r="A219"/>
  <c r="L218"/>
  <c r="H218"/>
  <c r="F218"/>
  <c r="E218"/>
  <c r="D218"/>
  <c r="C218"/>
  <c r="B218"/>
  <c r="A218"/>
  <c r="H217"/>
  <c r="F217"/>
  <c r="E217"/>
  <c r="D217"/>
  <c r="C217"/>
  <c r="B217"/>
  <c r="A217"/>
  <c r="H216"/>
  <c r="F216"/>
  <c r="E216"/>
  <c r="D216"/>
  <c r="C216"/>
  <c r="B216"/>
  <c r="A216"/>
  <c r="H215"/>
  <c r="F215"/>
  <c r="E215"/>
  <c r="D215"/>
  <c r="C215"/>
  <c r="B215"/>
  <c r="A215"/>
  <c r="L214"/>
  <c r="H214"/>
  <c r="F214"/>
  <c r="E214"/>
  <c r="D214"/>
  <c r="C214"/>
  <c r="B214"/>
  <c r="A214"/>
  <c r="L213"/>
  <c r="H213"/>
  <c r="F213"/>
  <c r="E213"/>
  <c r="D213"/>
  <c r="C213"/>
  <c r="B213"/>
  <c r="A213"/>
  <c r="L212"/>
  <c r="H212"/>
  <c r="F212"/>
  <c r="E212"/>
  <c r="D212"/>
  <c r="C212"/>
  <c r="B212"/>
  <c r="A212"/>
  <c r="L211"/>
  <c r="H211"/>
  <c r="J211" s="1"/>
  <c r="F211"/>
  <c r="E211"/>
  <c r="D211"/>
  <c r="C211"/>
  <c r="B211"/>
  <c r="A211"/>
  <c r="L210"/>
  <c r="H210"/>
  <c r="F210"/>
  <c r="E210"/>
  <c r="D210"/>
  <c r="C210"/>
  <c r="B210"/>
  <c r="A210"/>
  <c r="H202"/>
  <c r="G202"/>
  <c r="F202"/>
  <c r="E202"/>
  <c r="D202"/>
  <c r="C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A199"/>
  <c r="L198"/>
  <c r="H198"/>
  <c r="G198"/>
  <c r="F198"/>
  <c r="E198"/>
  <c r="D198"/>
  <c r="C198"/>
  <c r="B198"/>
  <c r="A198"/>
  <c r="L197"/>
  <c r="H197"/>
  <c r="G197"/>
  <c r="F197"/>
  <c r="E197"/>
  <c r="D197"/>
  <c r="C197"/>
  <c r="B197"/>
  <c r="A197"/>
  <c r="L196"/>
  <c r="H196"/>
  <c r="G196"/>
  <c r="F196"/>
  <c r="E196"/>
  <c r="D196"/>
  <c r="C196"/>
  <c r="B196"/>
  <c r="A196"/>
  <c r="L195"/>
  <c r="A195"/>
  <c r="L194"/>
  <c r="H194"/>
  <c r="G194"/>
  <c r="F194"/>
  <c r="E194"/>
  <c r="D194"/>
  <c r="C194"/>
  <c r="B194"/>
  <c r="A194"/>
  <c r="L193"/>
  <c r="H193"/>
  <c r="G193"/>
  <c r="F193"/>
  <c r="E193"/>
  <c r="D193"/>
  <c r="C193"/>
  <c r="B193"/>
  <c r="A193"/>
  <c r="L192"/>
  <c r="H192"/>
  <c r="F192"/>
  <c r="E192"/>
  <c r="D192"/>
  <c r="C192"/>
  <c r="B192"/>
  <c r="A192"/>
  <c r="H191"/>
  <c r="F191"/>
  <c r="E191"/>
  <c r="D191"/>
  <c r="C191"/>
  <c r="B191"/>
  <c r="A191"/>
  <c r="H190"/>
  <c r="F190"/>
  <c r="E190"/>
  <c r="D190"/>
  <c r="C190"/>
  <c r="B190"/>
  <c r="A190"/>
  <c r="H189"/>
  <c r="F189"/>
  <c r="E189"/>
  <c r="D189"/>
  <c r="C189"/>
  <c r="B189"/>
  <c r="A189"/>
  <c r="L188"/>
  <c r="H188"/>
  <c r="F188"/>
  <c r="E188"/>
  <c r="D188"/>
  <c r="C188"/>
  <c r="B188"/>
  <c r="A188"/>
  <c r="L187"/>
  <c r="H187"/>
  <c r="F187"/>
  <c r="E187"/>
  <c r="D187"/>
  <c r="C187"/>
  <c r="B187"/>
  <c r="A187"/>
  <c r="L186"/>
  <c r="H186"/>
  <c r="F186"/>
  <c r="E186"/>
  <c r="D186"/>
  <c r="C186"/>
  <c r="B186"/>
  <c r="A186"/>
  <c r="L185"/>
  <c r="H185"/>
  <c r="J185" s="1"/>
  <c r="F185"/>
  <c r="E185"/>
  <c r="D185"/>
  <c r="C185"/>
  <c r="B185"/>
  <c r="A185"/>
  <c r="L184"/>
  <c r="H184"/>
  <c r="F184"/>
  <c r="E184"/>
  <c r="D184"/>
  <c r="C184"/>
  <c r="B184"/>
  <c r="A184"/>
  <c r="H176"/>
  <c r="G176"/>
  <c r="F176"/>
  <c r="E176"/>
  <c r="D176"/>
  <c r="C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A173"/>
  <c r="L172"/>
  <c r="H172"/>
  <c r="G172"/>
  <c r="F172"/>
  <c r="E172"/>
  <c r="D172"/>
  <c r="C172"/>
  <c r="B172"/>
  <c r="A172"/>
  <c r="L171"/>
  <c r="H171"/>
  <c r="G171"/>
  <c r="F171"/>
  <c r="E171"/>
  <c r="D171"/>
  <c r="C171"/>
  <c r="B171"/>
  <c r="A171"/>
  <c r="L170"/>
  <c r="H170"/>
  <c r="G170"/>
  <c r="F170"/>
  <c r="E170"/>
  <c r="D170"/>
  <c r="C170"/>
  <c r="B170"/>
  <c r="A170"/>
  <c r="L169"/>
  <c r="A169"/>
  <c r="L168"/>
  <c r="H168"/>
  <c r="G168"/>
  <c r="F168"/>
  <c r="E168"/>
  <c r="D168"/>
  <c r="C168"/>
  <c r="B168"/>
  <c r="A168"/>
  <c r="L167"/>
  <c r="H167"/>
  <c r="G167"/>
  <c r="F167"/>
  <c r="E167"/>
  <c r="D167"/>
  <c r="C167"/>
  <c r="B167"/>
  <c r="A167"/>
  <c r="L166"/>
  <c r="H166"/>
  <c r="F166"/>
  <c r="E166"/>
  <c r="D166"/>
  <c r="C166"/>
  <c r="B166"/>
  <c r="A166"/>
  <c r="H165"/>
  <c r="F165"/>
  <c r="E165"/>
  <c r="D165"/>
  <c r="C165"/>
  <c r="B165"/>
  <c r="A165"/>
  <c r="H164"/>
  <c r="F164"/>
  <c r="E164"/>
  <c r="D164"/>
  <c r="C164"/>
  <c r="B164"/>
  <c r="A164"/>
  <c r="H163"/>
  <c r="F163"/>
  <c r="E163"/>
  <c r="D163"/>
  <c r="C163"/>
  <c r="B163"/>
  <c r="A163"/>
  <c r="L162"/>
  <c r="H162"/>
  <c r="F162"/>
  <c r="E162"/>
  <c r="D162"/>
  <c r="C162"/>
  <c r="B162"/>
  <c r="A162"/>
  <c r="L161"/>
  <c r="H161"/>
  <c r="F161"/>
  <c r="E161"/>
  <c r="D161"/>
  <c r="C161"/>
  <c r="B161"/>
  <c r="A161"/>
  <c r="L160"/>
  <c r="H160"/>
  <c r="F160"/>
  <c r="E160"/>
  <c r="D160"/>
  <c r="C160"/>
  <c r="B160"/>
  <c r="A160"/>
  <c r="L159"/>
  <c r="H159"/>
  <c r="J159" s="1"/>
  <c r="F159"/>
  <c r="E159"/>
  <c r="D159"/>
  <c r="C159"/>
  <c r="B159"/>
  <c r="A159"/>
  <c r="L158"/>
  <c r="H158"/>
  <c r="F158"/>
  <c r="E158"/>
  <c r="D158"/>
  <c r="C158"/>
  <c r="B158"/>
  <c r="A158"/>
  <c r="H150"/>
  <c r="G150"/>
  <c r="F150"/>
  <c r="E150"/>
  <c r="D150"/>
  <c r="C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A147"/>
  <c r="L146"/>
  <c r="H146"/>
  <c r="G146"/>
  <c r="F146"/>
  <c r="E146"/>
  <c r="D146"/>
  <c r="C146"/>
  <c r="B146"/>
  <c r="A146"/>
  <c r="L145"/>
  <c r="H145"/>
  <c r="G145"/>
  <c r="F145"/>
  <c r="E145"/>
  <c r="D145"/>
  <c r="C145"/>
  <c r="B145"/>
  <c r="A145"/>
  <c r="L144"/>
  <c r="H144"/>
  <c r="G144"/>
  <c r="F144"/>
  <c r="E144"/>
  <c r="D144"/>
  <c r="C144"/>
  <c r="B144"/>
  <c r="A144"/>
  <c r="L143"/>
  <c r="A143"/>
  <c r="L142"/>
  <c r="H142"/>
  <c r="G142"/>
  <c r="F142"/>
  <c r="E142"/>
  <c r="D142"/>
  <c r="C142"/>
  <c r="B142"/>
  <c r="A142"/>
  <c r="L141"/>
  <c r="H141"/>
  <c r="G141"/>
  <c r="F141"/>
  <c r="E141"/>
  <c r="D141"/>
  <c r="C141"/>
  <c r="B141"/>
  <c r="A141"/>
  <c r="L140"/>
  <c r="H140"/>
  <c r="F140"/>
  <c r="E140"/>
  <c r="D140"/>
  <c r="C140"/>
  <c r="B140"/>
  <c r="A140"/>
  <c r="H139"/>
  <c r="F139"/>
  <c r="E139"/>
  <c r="D139"/>
  <c r="C139"/>
  <c r="B139"/>
  <c r="A139"/>
  <c r="H138"/>
  <c r="F138"/>
  <c r="E138"/>
  <c r="D138"/>
  <c r="C138"/>
  <c r="B138"/>
  <c r="A138"/>
  <c r="H137"/>
  <c r="F137"/>
  <c r="E137"/>
  <c r="D137"/>
  <c r="C137"/>
  <c r="B137"/>
  <c r="A137"/>
  <c r="L136"/>
  <c r="H136"/>
  <c r="F136"/>
  <c r="E136"/>
  <c r="D136"/>
  <c r="C136"/>
  <c r="B136"/>
  <c r="A136"/>
  <c r="L135"/>
  <c r="H135"/>
  <c r="F135"/>
  <c r="E135"/>
  <c r="D135"/>
  <c r="C135"/>
  <c r="B135"/>
  <c r="A135"/>
  <c r="L134"/>
  <c r="H134"/>
  <c r="F134"/>
  <c r="E134"/>
  <c r="D134"/>
  <c r="C134"/>
  <c r="B134"/>
  <c r="A134"/>
  <c r="L133"/>
  <c r="H133"/>
  <c r="J133" s="1"/>
  <c r="F133"/>
  <c r="E133"/>
  <c r="D133"/>
  <c r="C133"/>
  <c r="B133"/>
  <c r="A133"/>
  <c r="L132"/>
  <c r="H132"/>
  <c r="F132"/>
  <c r="E132"/>
  <c r="D132"/>
  <c r="C132"/>
  <c r="B132"/>
  <c r="A132"/>
  <c r="H124"/>
  <c r="G124"/>
  <c r="F124"/>
  <c r="E124"/>
  <c r="D124"/>
  <c r="C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A121"/>
  <c r="L120"/>
  <c r="H120"/>
  <c r="G120"/>
  <c r="F120"/>
  <c r="E120"/>
  <c r="D120"/>
  <c r="C120"/>
  <c r="B120"/>
  <c r="A120"/>
  <c r="L119"/>
  <c r="H119"/>
  <c r="G119"/>
  <c r="F119"/>
  <c r="E119"/>
  <c r="D119"/>
  <c r="C119"/>
  <c r="B119"/>
  <c r="A119"/>
  <c r="L118"/>
  <c r="H118"/>
  <c r="G118"/>
  <c r="F118"/>
  <c r="E118"/>
  <c r="D118"/>
  <c r="C118"/>
  <c r="B118"/>
  <c r="A118"/>
  <c r="L117"/>
  <c r="A117"/>
  <c r="L116"/>
  <c r="H116"/>
  <c r="G116"/>
  <c r="F116"/>
  <c r="E116"/>
  <c r="D116"/>
  <c r="C116"/>
  <c r="B116"/>
  <c r="A116"/>
  <c r="L115"/>
  <c r="H115"/>
  <c r="G115"/>
  <c r="F115"/>
  <c r="E115"/>
  <c r="D115"/>
  <c r="C115"/>
  <c r="B115"/>
  <c r="A115"/>
  <c r="L114"/>
  <c r="H114"/>
  <c r="F114"/>
  <c r="E114"/>
  <c r="D114"/>
  <c r="C114"/>
  <c r="B114"/>
  <c r="A114"/>
  <c r="H113"/>
  <c r="F113"/>
  <c r="E113"/>
  <c r="D113"/>
  <c r="C113"/>
  <c r="B113"/>
  <c r="A113"/>
  <c r="H112"/>
  <c r="F112"/>
  <c r="E112"/>
  <c r="D112"/>
  <c r="C112"/>
  <c r="B112"/>
  <c r="A112"/>
  <c r="H111"/>
  <c r="F111"/>
  <c r="E111"/>
  <c r="D111"/>
  <c r="C111"/>
  <c r="B111"/>
  <c r="A111"/>
  <c r="L110"/>
  <c r="H110"/>
  <c r="F110"/>
  <c r="E110"/>
  <c r="D110"/>
  <c r="C110"/>
  <c r="B110"/>
  <c r="A110"/>
  <c r="L109"/>
  <c r="H109"/>
  <c r="F109"/>
  <c r="E109"/>
  <c r="D109"/>
  <c r="C109"/>
  <c r="B109"/>
  <c r="A109"/>
  <c r="L108"/>
  <c r="H108"/>
  <c r="F108"/>
  <c r="E108"/>
  <c r="D108"/>
  <c r="C108"/>
  <c r="B108"/>
  <c r="A108"/>
  <c r="L107"/>
  <c r="H107"/>
  <c r="J107" s="1"/>
  <c r="F107"/>
  <c r="E107"/>
  <c r="D107"/>
  <c r="C107"/>
  <c r="B107"/>
  <c r="A107"/>
  <c r="L106"/>
  <c r="H106"/>
  <c r="F106"/>
  <c r="E106"/>
  <c r="D106"/>
  <c r="C106"/>
  <c r="B106"/>
  <c r="A106"/>
  <c r="H98"/>
  <c r="G98"/>
  <c r="F98"/>
  <c r="E98"/>
  <c r="D98"/>
  <c r="C98"/>
  <c r="A98"/>
  <c r="H97"/>
  <c r="G97"/>
  <c r="F97"/>
  <c r="E97"/>
  <c r="D97"/>
  <c r="C97"/>
  <c r="B97"/>
  <c r="A97"/>
  <c r="H96"/>
  <c r="G96"/>
  <c r="F96"/>
  <c r="E96"/>
  <c r="D96"/>
  <c r="C96"/>
  <c r="B96"/>
  <c r="A96"/>
  <c r="A95"/>
  <c r="L94"/>
  <c r="H94"/>
  <c r="G94"/>
  <c r="F94"/>
  <c r="E94"/>
  <c r="D94"/>
  <c r="C94"/>
  <c r="B94"/>
  <c r="A94"/>
  <c r="L93"/>
  <c r="H93"/>
  <c r="G93"/>
  <c r="F93"/>
  <c r="E93"/>
  <c r="D93"/>
  <c r="C93"/>
  <c r="B93"/>
  <c r="A93"/>
  <c r="L92"/>
  <c r="H92"/>
  <c r="G92"/>
  <c r="F92"/>
  <c r="E92"/>
  <c r="D92"/>
  <c r="C92"/>
  <c r="B92"/>
  <c r="A92"/>
  <c r="L91"/>
  <c r="A91"/>
  <c r="L90"/>
  <c r="H90"/>
  <c r="G90"/>
  <c r="F90"/>
  <c r="E90"/>
  <c r="D90"/>
  <c r="C90"/>
  <c r="B90"/>
  <c r="A90"/>
  <c r="L89"/>
  <c r="H89"/>
  <c r="G89"/>
  <c r="F89"/>
  <c r="E89"/>
  <c r="D89"/>
  <c r="C89"/>
  <c r="B89"/>
  <c r="A89"/>
  <c r="L88"/>
  <c r="H88"/>
  <c r="F88"/>
  <c r="E88"/>
  <c r="D88"/>
  <c r="C88"/>
  <c r="B88"/>
  <c r="A88"/>
  <c r="H87"/>
  <c r="F87"/>
  <c r="E87"/>
  <c r="D87"/>
  <c r="C87"/>
  <c r="B87"/>
  <c r="A87"/>
  <c r="H86"/>
  <c r="F86"/>
  <c r="E86"/>
  <c r="D86"/>
  <c r="C86"/>
  <c r="B86"/>
  <c r="A86"/>
  <c r="H85"/>
  <c r="F85"/>
  <c r="E85"/>
  <c r="D85"/>
  <c r="C85"/>
  <c r="B85"/>
  <c r="A85"/>
  <c r="L84"/>
  <c r="H84"/>
  <c r="F84"/>
  <c r="E84"/>
  <c r="D84"/>
  <c r="C84"/>
  <c r="B84"/>
  <c r="A84"/>
  <c r="L83"/>
  <c r="H83"/>
  <c r="F83"/>
  <c r="E83"/>
  <c r="D83"/>
  <c r="C83"/>
  <c r="B83"/>
  <c r="A83"/>
  <c r="L82"/>
  <c r="H82"/>
  <c r="F82"/>
  <c r="E82"/>
  <c r="D82"/>
  <c r="C82"/>
  <c r="B82"/>
  <c r="A82"/>
  <c r="L81"/>
  <c r="H81"/>
  <c r="J81" s="1"/>
  <c r="F81"/>
  <c r="E81"/>
  <c r="D81"/>
  <c r="C81"/>
  <c r="B81"/>
  <c r="A81"/>
  <c r="L80"/>
  <c r="H80"/>
  <c r="F80"/>
  <c r="E80"/>
  <c r="D80"/>
  <c r="C80"/>
  <c r="B80"/>
  <c r="A80"/>
  <c r="H72"/>
  <c r="G72"/>
  <c r="F72"/>
  <c r="E72"/>
  <c r="D72"/>
  <c r="C72"/>
  <c r="A72"/>
  <c r="H71"/>
  <c r="G71"/>
  <c r="F71"/>
  <c r="E71"/>
  <c r="D71"/>
  <c r="C71"/>
  <c r="B71"/>
  <c r="A71"/>
  <c r="H70"/>
  <c r="G70"/>
  <c r="F70"/>
  <c r="E70"/>
  <c r="D70"/>
  <c r="C70"/>
  <c r="B70"/>
  <c r="A70"/>
  <c r="A69"/>
  <c r="L68"/>
  <c r="H68"/>
  <c r="G68"/>
  <c r="F68"/>
  <c r="E68"/>
  <c r="D68"/>
  <c r="C68"/>
  <c r="B68"/>
  <c r="A68"/>
  <c r="L67"/>
  <c r="H67"/>
  <c r="G67"/>
  <c r="F67"/>
  <c r="E67"/>
  <c r="D67"/>
  <c r="C67"/>
  <c r="B67"/>
  <c r="A67"/>
  <c r="L66"/>
  <c r="H66"/>
  <c r="G66"/>
  <c r="F66"/>
  <c r="E66"/>
  <c r="D66"/>
  <c r="C66"/>
  <c r="B66"/>
  <c r="A66"/>
  <c r="L65"/>
  <c r="A65"/>
  <c r="L64"/>
  <c r="H64"/>
  <c r="G64"/>
  <c r="F64"/>
  <c r="E64"/>
  <c r="D64"/>
  <c r="C64"/>
  <c r="B64"/>
  <c r="A64"/>
  <c r="L63"/>
  <c r="H63"/>
  <c r="G63"/>
  <c r="F63"/>
  <c r="E63"/>
  <c r="D63"/>
  <c r="C63"/>
  <c r="B63"/>
  <c r="A63"/>
  <c r="L62"/>
  <c r="H62"/>
  <c r="F62"/>
  <c r="E62"/>
  <c r="D62"/>
  <c r="C62"/>
  <c r="B62"/>
  <c r="A62"/>
  <c r="H61"/>
  <c r="F61"/>
  <c r="E61"/>
  <c r="D61"/>
  <c r="C61"/>
  <c r="B61"/>
  <c r="A61"/>
  <c r="H60"/>
  <c r="F60"/>
  <c r="E60"/>
  <c r="D60"/>
  <c r="C60"/>
  <c r="B60"/>
  <c r="A60"/>
  <c r="H59"/>
  <c r="F59"/>
  <c r="E59"/>
  <c r="D59"/>
  <c r="C59"/>
  <c r="B59"/>
  <c r="A59"/>
  <c r="L58"/>
  <c r="H58"/>
  <c r="F58"/>
  <c r="E58"/>
  <c r="D58"/>
  <c r="C58"/>
  <c r="B58"/>
  <c r="A58"/>
  <c r="L57"/>
  <c r="H57"/>
  <c r="F57"/>
  <c r="E57"/>
  <c r="D57"/>
  <c r="C57"/>
  <c r="B57"/>
  <c r="A57"/>
  <c r="L56"/>
  <c r="H56"/>
  <c r="F56"/>
  <c r="E56"/>
  <c r="D56"/>
  <c r="C56"/>
  <c r="B56"/>
  <c r="A56"/>
  <c r="L55"/>
  <c r="H55"/>
  <c r="J55" s="1"/>
  <c r="F55"/>
  <c r="E55"/>
  <c r="D55"/>
  <c r="C55"/>
  <c r="B55"/>
  <c r="A55"/>
  <c r="L54"/>
  <c r="H54"/>
  <c r="F54"/>
  <c r="E54"/>
  <c r="D54"/>
  <c r="C54"/>
  <c r="B54"/>
  <c r="A54"/>
  <c r="C38"/>
  <c r="D38"/>
  <c r="E38"/>
  <c r="F38"/>
  <c r="G38"/>
  <c r="G12" s="1"/>
  <c r="H38"/>
  <c r="B4" i="5"/>
  <c r="C4"/>
  <c r="D4"/>
  <c r="E4"/>
  <c r="F4"/>
  <c r="B5"/>
  <c r="C5"/>
  <c r="D5"/>
  <c r="E5"/>
  <c r="F5"/>
  <c r="B6"/>
  <c r="C6"/>
  <c r="D6"/>
  <c r="E6"/>
  <c r="F6"/>
  <c r="B7"/>
  <c r="C7"/>
  <c r="C7" i="8" s="1"/>
  <c r="D7" i="5"/>
  <c r="E7"/>
  <c r="E7" i="8" s="1"/>
  <c r="F7" i="5"/>
  <c r="B8"/>
  <c r="C8"/>
  <c r="D8"/>
  <c r="E8"/>
  <c r="F8"/>
  <c r="B9"/>
  <c r="C9"/>
  <c r="D9"/>
  <c r="E9"/>
  <c r="F9"/>
  <c r="B10"/>
  <c r="C10"/>
  <c r="D10"/>
  <c r="E10"/>
  <c r="F10"/>
  <c r="C3"/>
  <c r="H46" i="8"/>
  <c r="G46"/>
  <c r="F46"/>
  <c r="E46"/>
  <c r="D46"/>
  <c r="C46"/>
  <c r="A46"/>
  <c r="H45"/>
  <c r="G45"/>
  <c r="F45"/>
  <c r="E45"/>
  <c r="D45"/>
  <c r="C45"/>
  <c r="B45"/>
  <c r="A45"/>
  <c r="H44"/>
  <c r="G44"/>
  <c r="F44"/>
  <c r="E44"/>
  <c r="D44"/>
  <c r="C44"/>
  <c r="B44"/>
  <c r="A44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A39"/>
  <c r="B38"/>
  <c r="A38"/>
  <c r="H37"/>
  <c r="G37"/>
  <c r="F37"/>
  <c r="E37"/>
  <c r="D37"/>
  <c r="C37"/>
  <c r="B37"/>
  <c r="A37"/>
  <c r="H36"/>
  <c r="F36"/>
  <c r="E36"/>
  <c r="D36"/>
  <c r="C36"/>
  <c r="B36"/>
  <c r="A36"/>
  <c r="H35"/>
  <c r="F35"/>
  <c r="E35"/>
  <c r="D35"/>
  <c r="C35"/>
  <c r="B35"/>
  <c r="A35"/>
  <c r="H34"/>
  <c r="F34"/>
  <c r="E34"/>
  <c r="D34"/>
  <c r="C34"/>
  <c r="B34"/>
  <c r="A34"/>
  <c r="H33"/>
  <c r="F33"/>
  <c r="E33"/>
  <c r="D33"/>
  <c r="C33"/>
  <c r="B33"/>
  <c r="A33"/>
  <c r="H32"/>
  <c r="F32"/>
  <c r="E32"/>
  <c r="D32"/>
  <c r="C32"/>
  <c r="B32"/>
  <c r="A32"/>
  <c r="H31"/>
  <c r="F31"/>
  <c r="E31"/>
  <c r="D31"/>
  <c r="C31"/>
  <c r="B31"/>
  <c r="A31"/>
  <c r="H30"/>
  <c r="F30"/>
  <c r="E30"/>
  <c r="D30"/>
  <c r="C30"/>
  <c r="B30"/>
  <c r="A30"/>
  <c r="H29"/>
  <c r="J29" s="1"/>
  <c r="F29"/>
  <c r="E29"/>
  <c r="D29"/>
  <c r="C29"/>
  <c r="B29"/>
  <c r="A29"/>
  <c r="H28"/>
  <c r="F28"/>
  <c r="E28"/>
  <c r="D28"/>
  <c r="C28"/>
  <c r="B28"/>
  <c r="A28"/>
  <c r="D14"/>
  <c r="E14"/>
  <c r="F14"/>
  <c r="G14"/>
  <c r="H14"/>
  <c r="D15"/>
  <c r="E15"/>
  <c r="F15"/>
  <c r="G15"/>
  <c r="H15"/>
  <c r="D16"/>
  <c r="E16"/>
  <c r="F16"/>
  <c r="G16"/>
  <c r="H16"/>
  <c r="D17"/>
  <c r="D18"/>
  <c r="E18"/>
  <c r="F18"/>
  <c r="G18"/>
  <c r="H18"/>
  <c r="D19"/>
  <c r="E19"/>
  <c r="F19"/>
  <c r="G19"/>
  <c r="H19"/>
  <c r="D20"/>
  <c r="E20"/>
  <c r="F20"/>
  <c r="G20"/>
  <c r="H20"/>
  <c r="C20"/>
  <c r="C19"/>
  <c r="C18"/>
  <c r="C17"/>
  <c r="C16"/>
  <c r="C15"/>
  <c r="C14"/>
  <c r="B19"/>
  <c r="B18"/>
  <c r="B17"/>
  <c r="B16"/>
  <c r="B15"/>
  <c r="B14"/>
  <c r="B13"/>
  <c r="B12"/>
  <c r="D11"/>
  <c r="E11"/>
  <c r="F11"/>
  <c r="G11"/>
  <c r="H11"/>
  <c r="C11"/>
  <c r="B11"/>
  <c r="H10"/>
  <c r="H5"/>
  <c r="F13" s="1"/>
  <c r="H6"/>
  <c r="H7"/>
  <c r="H8"/>
  <c r="H9"/>
  <c r="H4"/>
  <c r="H3"/>
  <c r="C3"/>
  <c r="D3"/>
  <c r="E3"/>
  <c r="F3"/>
  <c r="C4"/>
  <c r="D4"/>
  <c r="E4"/>
  <c r="F4"/>
  <c r="C5"/>
  <c r="D5"/>
  <c r="E5"/>
  <c r="F5"/>
  <c r="C6"/>
  <c r="D6"/>
  <c r="E6"/>
  <c r="F6"/>
  <c r="D7"/>
  <c r="F7"/>
  <c r="C8"/>
  <c r="D8"/>
  <c r="E8"/>
  <c r="F8"/>
  <c r="C9"/>
  <c r="D9"/>
  <c r="E9"/>
  <c r="F9"/>
  <c r="C10"/>
  <c r="D10"/>
  <c r="E10"/>
  <c r="F10"/>
  <c r="B10"/>
  <c r="B5"/>
  <c r="B6"/>
  <c r="B7"/>
  <c r="B8"/>
  <c r="B9"/>
  <c r="B4"/>
  <c r="B3"/>
  <c r="H2"/>
  <c r="F2"/>
  <c r="D2"/>
  <c r="E2"/>
  <c r="C2"/>
  <c r="B2"/>
  <c r="A20"/>
  <c r="A19"/>
  <c r="A18"/>
  <c r="A17"/>
  <c r="A16"/>
  <c r="A15"/>
  <c r="A14"/>
  <c r="A13"/>
  <c r="A12"/>
  <c r="A11"/>
  <c r="A10"/>
  <c r="A5"/>
  <c r="A6"/>
  <c r="A7"/>
  <c r="A8"/>
  <c r="A9"/>
  <c r="A4"/>
  <c r="A3"/>
  <c r="A2"/>
  <c r="L1082"/>
  <c r="L1081"/>
  <c r="L1080"/>
  <c r="L1079"/>
  <c r="L1078"/>
  <c r="L1077"/>
  <c r="L1076"/>
  <c r="L1072"/>
  <c r="L1071"/>
  <c r="L1070"/>
  <c r="L1069"/>
  <c r="J1069"/>
  <c r="L1068"/>
  <c r="L1041"/>
  <c r="B1041"/>
  <c r="A1041"/>
  <c r="L1015"/>
  <c r="B1015"/>
  <c r="A1015"/>
  <c r="L989"/>
  <c r="B989"/>
  <c r="A989"/>
  <c r="L963"/>
  <c r="B963"/>
  <c r="A963"/>
  <c r="L937"/>
  <c r="B937"/>
  <c r="A937"/>
  <c r="L911"/>
  <c r="B911"/>
  <c r="A911"/>
  <c r="L885"/>
  <c r="B885"/>
  <c r="A885"/>
  <c r="L859"/>
  <c r="B859"/>
  <c r="A859"/>
  <c r="L833"/>
  <c r="B833"/>
  <c r="A833"/>
  <c r="L807"/>
  <c r="B807"/>
  <c r="A807"/>
  <c r="L781"/>
  <c r="B781"/>
  <c r="A781"/>
  <c r="L755"/>
  <c r="B755"/>
  <c r="A755"/>
  <c r="L729"/>
  <c r="B729"/>
  <c r="A729"/>
  <c r="L703"/>
  <c r="B703"/>
  <c r="A703"/>
  <c r="L677"/>
  <c r="B677"/>
  <c r="A677"/>
  <c r="L651"/>
  <c r="B651"/>
  <c r="A651"/>
  <c r="L625"/>
  <c r="B625"/>
  <c r="A625"/>
  <c r="L599"/>
  <c r="B599"/>
  <c r="A599"/>
  <c r="L573"/>
  <c r="B573"/>
  <c r="A573"/>
  <c r="L547"/>
  <c r="B547"/>
  <c r="A547"/>
  <c r="L521"/>
  <c r="B521"/>
  <c r="A521"/>
  <c r="L495"/>
  <c r="B495"/>
  <c r="A495"/>
  <c r="L469"/>
  <c r="B469"/>
  <c r="A469"/>
  <c r="L443"/>
  <c r="B443"/>
  <c r="A443"/>
  <c r="L417"/>
  <c r="B417"/>
  <c r="A417"/>
  <c r="L391"/>
  <c r="B391"/>
  <c r="A391"/>
  <c r="L365"/>
  <c r="B365"/>
  <c r="A365"/>
  <c r="L339"/>
  <c r="B339"/>
  <c r="A339"/>
  <c r="L313"/>
  <c r="B313"/>
  <c r="A313"/>
  <c r="L287"/>
  <c r="B287"/>
  <c r="A287"/>
  <c r="L261"/>
  <c r="B261"/>
  <c r="A261"/>
  <c r="L235"/>
  <c r="B235"/>
  <c r="A235"/>
  <c r="L209"/>
  <c r="B209"/>
  <c r="A209"/>
  <c r="L183"/>
  <c r="B183"/>
  <c r="A183"/>
  <c r="L157"/>
  <c r="B157"/>
  <c r="A157"/>
  <c r="L131"/>
  <c r="B131"/>
  <c r="A131"/>
  <c r="L105"/>
  <c r="B105"/>
  <c r="A105"/>
  <c r="L79"/>
  <c r="B79"/>
  <c r="A79"/>
  <c r="L53"/>
  <c r="B53"/>
  <c r="A53"/>
  <c r="L42"/>
  <c r="L41"/>
  <c r="L40"/>
  <c r="L39"/>
  <c r="L38"/>
  <c r="L37"/>
  <c r="L36"/>
  <c r="L32"/>
  <c r="L31"/>
  <c r="L30"/>
  <c r="L29"/>
  <c r="L28"/>
  <c r="B27"/>
  <c r="A27"/>
  <c r="F12"/>
  <c r="G1083" i="5"/>
  <c r="F1083"/>
  <c r="E1083"/>
  <c r="D1083"/>
  <c r="C1083"/>
  <c r="G1079"/>
  <c r="F1079"/>
  <c r="E1079"/>
  <c r="D1079"/>
  <c r="C1079"/>
  <c r="B1079"/>
  <c r="G1086"/>
  <c r="F1086"/>
  <c r="E1086"/>
  <c r="D1086"/>
  <c r="C1086"/>
  <c r="B1086"/>
  <c r="A1086"/>
  <c r="H1085"/>
  <c r="G1085"/>
  <c r="F1085"/>
  <c r="E1085"/>
  <c r="D1085"/>
  <c r="C1085"/>
  <c r="B1085"/>
  <c r="A1085"/>
  <c r="H1084"/>
  <c r="G1084"/>
  <c r="F1084"/>
  <c r="E1084"/>
  <c r="D1084"/>
  <c r="C1084"/>
  <c r="B1084"/>
  <c r="A1084"/>
  <c r="A1083"/>
  <c r="L1082"/>
  <c r="H1082"/>
  <c r="G1082"/>
  <c r="F1082"/>
  <c r="E1082"/>
  <c r="D1082"/>
  <c r="C1082"/>
  <c r="B1082"/>
  <c r="A1082"/>
  <c r="L1081"/>
  <c r="H1081"/>
  <c r="G1081"/>
  <c r="F1081"/>
  <c r="E1081"/>
  <c r="D1081"/>
  <c r="C1081"/>
  <c r="B1081"/>
  <c r="A1081"/>
  <c r="L1080"/>
  <c r="H1080"/>
  <c r="G1080"/>
  <c r="F1080"/>
  <c r="E1080"/>
  <c r="D1080"/>
  <c r="C1080"/>
  <c r="B1080"/>
  <c r="A1080"/>
  <c r="L1079"/>
  <c r="A1079"/>
  <c r="L1078"/>
  <c r="A1078"/>
  <c r="L1077"/>
  <c r="H1077"/>
  <c r="G1077"/>
  <c r="F1077"/>
  <c r="E1077"/>
  <c r="D1077"/>
  <c r="C1077"/>
  <c r="B1077"/>
  <c r="A1077"/>
  <c r="L1076"/>
  <c r="A1076"/>
  <c r="A1075"/>
  <c r="A1074"/>
  <c r="A1073"/>
  <c r="L1072"/>
  <c r="A1072"/>
  <c r="L1071"/>
  <c r="A1071"/>
  <c r="L1070"/>
  <c r="A1070"/>
  <c r="L1069"/>
  <c r="A1069"/>
  <c r="L1068"/>
  <c r="H1068"/>
  <c r="F1068"/>
  <c r="E1068"/>
  <c r="D1068"/>
  <c r="C1068"/>
  <c r="B1068"/>
  <c r="A1068"/>
  <c r="G1060"/>
  <c r="F1060"/>
  <c r="E1060"/>
  <c r="D1060"/>
  <c r="C1060"/>
  <c r="B1060"/>
  <c r="A1060"/>
  <c r="H1059"/>
  <c r="G1059"/>
  <c r="F1059"/>
  <c r="E1059"/>
  <c r="D1059"/>
  <c r="C1059"/>
  <c r="B1059"/>
  <c r="A1059"/>
  <c r="H1058"/>
  <c r="G1058"/>
  <c r="F1058"/>
  <c r="E1058"/>
  <c r="D1058"/>
  <c r="C1058"/>
  <c r="B1058"/>
  <c r="A1058"/>
  <c r="A1057"/>
  <c r="L1056"/>
  <c r="H1056"/>
  <c r="G1056"/>
  <c r="F1056"/>
  <c r="E1056"/>
  <c r="D1056"/>
  <c r="C1056"/>
  <c r="B1056"/>
  <c r="A1056"/>
  <c r="L1055"/>
  <c r="H1055"/>
  <c r="G1055"/>
  <c r="F1055"/>
  <c r="E1055"/>
  <c r="D1055"/>
  <c r="C1055"/>
  <c r="B1055"/>
  <c r="A1055"/>
  <c r="L1054"/>
  <c r="H1054"/>
  <c r="G1054"/>
  <c r="F1054"/>
  <c r="E1054"/>
  <c r="D1054"/>
  <c r="C1054"/>
  <c r="B1054"/>
  <c r="A1054"/>
  <c r="L1053"/>
  <c r="A1053"/>
  <c r="L1052"/>
  <c r="A1052"/>
  <c r="L1051"/>
  <c r="H1051"/>
  <c r="G1051"/>
  <c r="F1051"/>
  <c r="E1051"/>
  <c r="D1051"/>
  <c r="C1051"/>
  <c r="B1051"/>
  <c r="A1051"/>
  <c r="L1050"/>
  <c r="A1050"/>
  <c r="A1049"/>
  <c r="A1048"/>
  <c r="A1047"/>
  <c r="L1046"/>
  <c r="A1046"/>
  <c r="L1045"/>
  <c r="A1045"/>
  <c r="L1044"/>
  <c r="A1044"/>
  <c r="L1043"/>
  <c r="A1043"/>
  <c r="L1042"/>
  <c r="H1042"/>
  <c r="F1042"/>
  <c r="E1042"/>
  <c r="D1042"/>
  <c r="C1042"/>
  <c r="B1042"/>
  <c r="A1042"/>
  <c r="G1034"/>
  <c r="F1034"/>
  <c r="E1034"/>
  <c r="D1034"/>
  <c r="C1034"/>
  <c r="B1034"/>
  <c r="A1034"/>
  <c r="H1033"/>
  <c r="G1033"/>
  <c r="F1033"/>
  <c r="E1033"/>
  <c r="D1033"/>
  <c r="C1033"/>
  <c r="B1033"/>
  <c r="A1033"/>
  <c r="H1032"/>
  <c r="G1032"/>
  <c r="F1032"/>
  <c r="E1032"/>
  <c r="D1032"/>
  <c r="C1032"/>
  <c r="B1032"/>
  <c r="A1032"/>
  <c r="A1031"/>
  <c r="L1030"/>
  <c r="H1030"/>
  <c r="G1030"/>
  <c r="F1030"/>
  <c r="E1030"/>
  <c r="D1030"/>
  <c r="C1030"/>
  <c r="B1030"/>
  <c r="A1030"/>
  <c r="L1029"/>
  <c r="H1029"/>
  <c r="G1029"/>
  <c r="F1029"/>
  <c r="E1029"/>
  <c r="D1029"/>
  <c r="C1029"/>
  <c r="B1029"/>
  <c r="A1029"/>
  <c r="L1028"/>
  <c r="H1028"/>
  <c r="G1028"/>
  <c r="F1028"/>
  <c r="E1028"/>
  <c r="D1028"/>
  <c r="C1028"/>
  <c r="B1028"/>
  <c r="A1028"/>
  <c r="L1027"/>
  <c r="A1027"/>
  <c r="L1026"/>
  <c r="A1026"/>
  <c r="L1025"/>
  <c r="H1025"/>
  <c r="G1025"/>
  <c r="F1025"/>
  <c r="E1025"/>
  <c r="D1025"/>
  <c r="C1025"/>
  <c r="B1025"/>
  <c r="A1025"/>
  <c r="L1024"/>
  <c r="A1024"/>
  <c r="A1023"/>
  <c r="A1022"/>
  <c r="A1021"/>
  <c r="L1020"/>
  <c r="A1020"/>
  <c r="L1019"/>
  <c r="A1019"/>
  <c r="L1018"/>
  <c r="A1018"/>
  <c r="L1017"/>
  <c r="A1017"/>
  <c r="L1016"/>
  <c r="H1016"/>
  <c r="F1016"/>
  <c r="E1016"/>
  <c r="D1016"/>
  <c r="C1016"/>
  <c r="B1016"/>
  <c r="A1016"/>
  <c r="G1008"/>
  <c r="F1008"/>
  <c r="E1008"/>
  <c r="D1008"/>
  <c r="C1008"/>
  <c r="B1008"/>
  <c r="A1008"/>
  <c r="H1007"/>
  <c r="G1007"/>
  <c r="F1007"/>
  <c r="E1007"/>
  <c r="D1007"/>
  <c r="C1007"/>
  <c r="B1007"/>
  <c r="A1007"/>
  <c r="H1006"/>
  <c r="G1006"/>
  <c r="F1006"/>
  <c r="E1006"/>
  <c r="D1006"/>
  <c r="C1006"/>
  <c r="B1006"/>
  <c r="A1006"/>
  <c r="A1005"/>
  <c r="L1004"/>
  <c r="H1004"/>
  <c r="G1004"/>
  <c r="F1004"/>
  <c r="E1004"/>
  <c r="D1004"/>
  <c r="C1004"/>
  <c r="B1004"/>
  <c r="A1004"/>
  <c r="L1003"/>
  <c r="H1003"/>
  <c r="G1003"/>
  <c r="F1003"/>
  <c r="E1003"/>
  <c r="D1003"/>
  <c r="C1003"/>
  <c r="B1003"/>
  <c r="A1003"/>
  <c r="L1002"/>
  <c r="H1002"/>
  <c r="G1002"/>
  <c r="F1002"/>
  <c r="E1002"/>
  <c r="D1002"/>
  <c r="C1002"/>
  <c r="B1002"/>
  <c r="A1002"/>
  <c r="L1001"/>
  <c r="A1001"/>
  <c r="L1000"/>
  <c r="A1000"/>
  <c r="L999"/>
  <c r="H999"/>
  <c r="G999"/>
  <c r="F999"/>
  <c r="E999"/>
  <c r="D999"/>
  <c r="C999"/>
  <c r="B999"/>
  <c r="A999"/>
  <c r="L998"/>
  <c r="A998"/>
  <c r="A997"/>
  <c r="A996"/>
  <c r="A995"/>
  <c r="L994"/>
  <c r="A994"/>
  <c r="L993"/>
  <c r="A993"/>
  <c r="L992"/>
  <c r="A992"/>
  <c r="L991"/>
  <c r="A991"/>
  <c r="L990"/>
  <c r="H990"/>
  <c r="F990"/>
  <c r="E990"/>
  <c r="D990"/>
  <c r="C990"/>
  <c r="B990"/>
  <c r="A990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A979"/>
  <c r="L978"/>
  <c r="H978"/>
  <c r="G978"/>
  <c r="F978"/>
  <c r="E978"/>
  <c r="D978"/>
  <c r="C978"/>
  <c r="B978"/>
  <c r="A978"/>
  <c r="L977"/>
  <c r="H977"/>
  <c r="G977"/>
  <c r="F977"/>
  <c r="E977"/>
  <c r="D977"/>
  <c r="C977"/>
  <c r="B977"/>
  <c r="A977"/>
  <c r="L976"/>
  <c r="H976"/>
  <c r="G976"/>
  <c r="F976"/>
  <c r="E976"/>
  <c r="D976"/>
  <c r="C976"/>
  <c r="B976"/>
  <c r="A976"/>
  <c r="L975"/>
  <c r="A975"/>
  <c r="L974"/>
  <c r="A974"/>
  <c r="L973"/>
  <c r="H973"/>
  <c r="G973"/>
  <c r="F973"/>
  <c r="E973"/>
  <c r="D973"/>
  <c r="C973"/>
  <c r="B973"/>
  <c r="A973"/>
  <c r="L972"/>
  <c r="A972"/>
  <c r="A971"/>
  <c r="A970"/>
  <c r="A969"/>
  <c r="L968"/>
  <c r="A968"/>
  <c r="L967"/>
  <c r="A967"/>
  <c r="L966"/>
  <c r="A966"/>
  <c r="L965"/>
  <c r="A965"/>
  <c r="L964"/>
  <c r="H964"/>
  <c r="F964"/>
  <c r="E964"/>
  <c r="D964"/>
  <c r="C964"/>
  <c r="B964"/>
  <c r="A964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A953"/>
  <c r="L952"/>
  <c r="H952"/>
  <c r="G952"/>
  <c r="F952"/>
  <c r="E952"/>
  <c r="D952"/>
  <c r="C952"/>
  <c r="B952"/>
  <c r="A952"/>
  <c r="L951"/>
  <c r="H951"/>
  <c r="G951"/>
  <c r="F951"/>
  <c r="E951"/>
  <c r="D951"/>
  <c r="C951"/>
  <c r="B951"/>
  <c r="A951"/>
  <c r="L950"/>
  <c r="H950"/>
  <c r="G950"/>
  <c r="F950"/>
  <c r="E950"/>
  <c r="D950"/>
  <c r="C950"/>
  <c r="B950"/>
  <c r="A950"/>
  <c r="L949"/>
  <c r="A949"/>
  <c r="L948"/>
  <c r="A948"/>
  <c r="L947"/>
  <c r="H947"/>
  <c r="G947"/>
  <c r="F947"/>
  <c r="E947"/>
  <c r="D947"/>
  <c r="C947"/>
  <c r="B947"/>
  <c r="A947"/>
  <c r="L946"/>
  <c r="A946"/>
  <c r="A945"/>
  <c r="A944"/>
  <c r="A943"/>
  <c r="L942"/>
  <c r="A942"/>
  <c r="L941"/>
  <c r="A941"/>
  <c r="L940"/>
  <c r="A940"/>
  <c r="L939"/>
  <c r="A939"/>
  <c r="L938"/>
  <c r="H938"/>
  <c r="F938"/>
  <c r="E938"/>
  <c r="D938"/>
  <c r="C938"/>
  <c r="B938"/>
  <c r="A938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A927"/>
  <c r="L926"/>
  <c r="H926"/>
  <c r="G926"/>
  <c r="F926"/>
  <c r="E926"/>
  <c r="D926"/>
  <c r="C926"/>
  <c r="B926"/>
  <c r="A926"/>
  <c r="L925"/>
  <c r="H925"/>
  <c r="G925"/>
  <c r="F925"/>
  <c r="E925"/>
  <c r="D925"/>
  <c r="C925"/>
  <c r="B925"/>
  <c r="A925"/>
  <c r="L924"/>
  <c r="H924"/>
  <c r="G924"/>
  <c r="F924"/>
  <c r="E924"/>
  <c r="D924"/>
  <c r="C924"/>
  <c r="B924"/>
  <c r="A924"/>
  <c r="L923"/>
  <c r="A923"/>
  <c r="L922"/>
  <c r="A922"/>
  <c r="L921"/>
  <c r="H921"/>
  <c r="G921"/>
  <c r="F921"/>
  <c r="E921"/>
  <c r="D921"/>
  <c r="C921"/>
  <c r="B921"/>
  <c r="A921"/>
  <c r="L920"/>
  <c r="A920"/>
  <c r="A919"/>
  <c r="A918"/>
  <c r="A917"/>
  <c r="L916"/>
  <c r="A916"/>
  <c r="L915"/>
  <c r="A915"/>
  <c r="L914"/>
  <c r="A914"/>
  <c r="L913"/>
  <c r="A913"/>
  <c r="L912"/>
  <c r="H912"/>
  <c r="F912"/>
  <c r="E912"/>
  <c r="D912"/>
  <c r="C912"/>
  <c r="B912"/>
  <c r="A912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A901"/>
  <c r="L900"/>
  <c r="H900"/>
  <c r="G900"/>
  <c r="F900"/>
  <c r="E900"/>
  <c r="D900"/>
  <c r="C900"/>
  <c r="B900"/>
  <c r="A900"/>
  <c r="L899"/>
  <c r="H899"/>
  <c r="G899"/>
  <c r="F899"/>
  <c r="E899"/>
  <c r="D899"/>
  <c r="C899"/>
  <c r="B899"/>
  <c r="A899"/>
  <c r="L898"/>
  <c r="H898"/>
  <c r="G898"/>
  <c r="F898"/>
  <c r="E898"/>
  <c r="D898"/>
  <c r="C898"/>
  <c r="B898"/>
  <c r="A898"/>
  <c r="L897"/>
  <c r="A897"/>
  <c r="L896"/>
  <c r="A896"/>
  <c r="L895"/>
  <c r="H895"/>
  <c r="G895"/>
  <c r="F895"/>
  <c r="E895"/>
  <c r="D895"/>
  <c r="C895"/>
  <c r="B895"/>
  <c r="A895"/>
  <c r="L894"/>
  <c r="A894"/>
  <c r="A893"/>
  <c r="A892"/>
  <c r="A891"/>
  <c r="L890"/>
  <c r="A890"/>
  <c r="L889"/>
  <c r="A889"/>
  <c r="L888"/>
  <c r="A888"/>
  <c r="L887"/>
  <c r="A887"/>
  <c r="L886"/>
  <c r="H886"/>
  <c r="F886"/>
  <c r="E886"/>
  <c r="D886"/>
  <c r="C886"/>
  <c r="B886"/>
  <c r="A886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A875"/>
  <c r="L874"/>
  <c r="H874"/>
  <c r="G874"/>
  <c r="F874"/>
  <c r="E874"/>
  <c r="D874"/>
  <c r="C874"/>
  <c r="B874"/>
  <c r="A874"/>
  <c r="L873"/>
  <c r="H873"/>
  <c r="G873"/>
  <c r="F873"/>
  <c r="E873"/>
  <c r="D873"/>
  <c r="C873"/>
  <c r="B873"/>
  <c r="A873"/>
  <c r="L872"/>
  <c r="H872"/>
  <c r="G872"/>
  <c r="F872"/>
  <c r="E872"/>
  <c r="D872"/>
  <c r="C872"/>
  <c r="B872"/>
  <c r="A872"/>
  <c r="L871"/>
  <c r="A871"/>
  <c r="L870"/>
  <c r="A870"/>
  <c r="L869"/>
  <c r="H869"/>
  <c r="G869"/>
  <c r="F869"/>
  <c r="E869"/>
  <c r="D869"/>
  <c r="C869"/>
  <c r="B869"/>
  <c r="A869"/>
  <c r="L868"/>
  <c r="A868"/>
  <c r="A867"/>
  <c r="A866"/>
  <c r="A865"/>
  <c r="L864"/>
  <c r="A864"/>
  <c r="L863"/>
  <c r="A863"/>
  <c r="L862"/>
  <c r="A862"/>
  <c r="L861"/>
  <c r="A861"/>
  <c r="L860"/>
  <c r="H860"/>
  <c r="F860"/>
  <c r="E860"/>
  <c r="D860"/>
  <c r="C860"/>
  <c r="B860"/>
  <c r="A860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A849"/>
  <c r="L848"/>
  <c r="H848"/>
  <c r="G848"/>
  <c r="F848"/>
  <c r="E848"/>
  <c r="D848"/>
  <c r="C848"/>
  <c r="B848"/>
  <c r="A848"/>
  <c r="L847"/>
  <c r="H847"/>
  <c r="G847"/>
  <c r="F847"/>
  <c r="E847"/>
  <c r="D847"/>
  <c r="C847"/>
  <c r="B847"/>
  <c r="A847"/>
  <c r="L846"/>
  <c r="H846"/>
  <c r="G846"/>
  <c r="F846"/>
  <c r="E846"/>
  <c r="D846"/>
  <c r="C846"/>
  <c r="B846"/>
  <c r="A846"/>
  <c r="L845"/>
  <c r="A845"/>
  <c r="L844"/>
  <c r="A844"/>
  <c r="L843"/>
  <c r="H843"/>
  <c r="G843"/>
  <c r="F843"/>
  <c r="E843"/>
  <c r="D843"/>
  <c r="C843"/>
  <c r="B843"/>
  <c r="A843"/>
  <c r="L842"/>
  <c r="A842"/>
  <c r="A841"/>
  <c r="A840"/>
  <c r="A839"/>
  <c r="L838"/>
  <c r="A838"/>
  <c r="L837"/>
  <c r="A837"/>
  <c r="L836"/>
  <c r="A836"/>
  <c r="L835"/>
  <c r="A835"/>
  <c r="L834"/>
  <c r="H834"/>
  <c r="F834"/>
  <c r="E834"/>
  <c r="D834"/>
  <c r="C834"/>
  <c r="B834"/>
  <c r="A834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A823"/>
  <c r="L822"/>
  <c r="H822"/>
  <c r="G822"/>
  <c r="F822"/>
  <c r="E822"/>
  <c r="D822"/>
  <c r="C822"/>
  <c r="B822"/>
  <c r="A822"/>
  <c r="L821"/>
  <c r="H821"/>
  <c r="G821"/>
  <c r="F821"/>
  <c r="E821"/>
  <c r="D821"/>
  <c r="C821"/>
  <c r="B821"/>
  <c r="A821"/>
  <c r="L820"/>
  <c r="H820"/>
  <c r="G820"/>
  <c r="F820"/>
  <c r="E820"/>
  <c r="D820"/>
  <c r="C820"/>
  <c r="B820"/>
  <c r="A820"/>
  <c r="L819"/>
  <c r="A819"/>
  <c r="L818"/>
  <c r="A818"/>
  <c r="L817"/>
  <c r="H817"/>
  <c r="G817"/>
  <c r="F817"/>
  <c r="E817"/>
  <c r="D817"/>
  <c r="C817"/>
  <c r="B817"/>
  <c r="A817"/>
  <c r="L816"/>
  <c r="A816"/>
  <c r="A815"/>
  <c r="A814"/>
  <c r="A813"/>
  <c r="L812"/>
  <c r="A812"/>
  <c r="L811"/>
  <c r="A811"/>
  <c r="L810"/>
  <c r="A810"/>
  <c r="L809"/>
  <c r="A809"/>
  <c r="L808"/>
  <c r="H808"/>
  <c r="F808"/>
  <c r="E808"/>
  <c r="D808"/>
  <c r="C808"/>
  <c r="B808"/>
  <c r="A808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A797"/>
  <c r="L796"/>
  <c r="H796"/>
  <c r="G796"/>
  <c r="F796"/>
  <c r="E796"/>
  <c r="D796"/>
  <c r="C796"/>
  <c r="B796"/>
  <c r="A796"/>
  <c r="L795"/>
  <c r="H795"/>
  <c r="G795"/>
  <c r="F795"/>
  <c r="E795"/>
  <c r="D795"/>
  <c r="C795"/>
  <c r="B795"/>
  <c r="A795"/>
  <c r="L794"/>
  <c r="H794"/>
  <c r="G794"/>
  <c r="F794"/>
  <c r="E794"/>
  <c r="D794"/>
  <c r="C794"/>
  <c r="B794"/>
  <c r="A794"/>
  <c r="L793"/>
  <c r="A793"/>
  <c r="L792"/>
  <c r="A792"/>
  <c r="L791"/>
  <c r="H791"/>
  <c r="G791"/>
  <c r="F791"/>
  <c r="E791"/>
  <c r="D791"/>
  <c r="C791"/>
  <c r="B791"/>
  <c r="A791"/>
  <c r="L790"/>
  <c r="A790"/>
  <c r="A789"/>
  <c r="A788"/>
  <c r="A787"/>
  <c r="L786"/>
  <c r="A786"/>
  <c r="L785"/>
  <c r="A785"/>
  <c r="L784"/>
  <c r="A784"/>
  <c r="L783"/>
  <c r="A783"/>
  <c r="L782"/>
  <c r="H782"/>
  <c r="F782"/>
  <c r="E782"/>
  <c r="D782"/>
  <c r="C782"/>
  <c r="B782"/>
  <c r="A782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A771"/>
  <c r="L770"/>
  <c r="H770"/>
  <c r="G770"/>
  <c r="F770"/>
  <c r="E770"/>
  <c r="D770"/>
  <c r="C770"/>
  <c r="B770"/>
  <c r="A770"/>
  <c r="L769"/>
  <c r="H769"/>
  <c r="G769"/>
  <c r="F769"/>
  <c r="E769"/>
  <c r="D769"/>
  <c r="C769"/>
  <c r="B769"/>
  <c r="A769"/>
  <c r="L768"/>
  <c r="H768"/>
  <c r="G768"/>
  <c r="F768"/>
  <c r="E768"/>
  <c r="D768"/>
  <c r="C768"/>
  <c r="B768"/>
  <c r="A768"/>
  <c r="L767"/>
  <c r="A767"/>
  <c r="L766"/>
  <c r="A766"/>
  <c r="L765"/>
  <c r="H765"/>
  <c r="G765"/>
  <c r="F765"/>
  <c r="E765"/>
  <c r="D765"/>
  <c r="C765"/>
  <c r="B765"/>
  <c r="A765"/>
  <c r="L764"/>
  <c r="A764"/>
  <c r="A763"/>
  <c r="A762"/>
  <c r="A761"/>
  <c r="L760"/>
  <c r="A760"/>
  <c r="L759"/>
  <c r="A759"/>
  <c r="L758"/>
  <c r="A758"/>
  <c r="L757"/>
  <c r="A757"/>
  <c r="L756"/>
  <c r="H756"/>
  <c r="F756"/>
  <c r="E756"/>
  <c r="D756"/>
  <c r="C756"/>
  <c r="B756"/>
  <c r="A756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A745"/>
  <c r="L744"/>
  <c r="H744"/>
  <c r="G744"/>
  <c r="F744"/>
  <c r="E744"/>
  <c r="D744"/>
  <c r="C744"/>
  <c r="B744"/>
  <c r="A744"/>
  <c r="L743"/>
  <c r="H743"/>
  <c r="G743"/>
  <c r="F743"/>
  <c r="E743"/>
  <c r="D743"/>
  <c r="C743"/>
  <c r="B743"/>
  <c r="A743"/>
  <c r="L742"/>
  <c r="H742"/>
  <c r="G742"/>
  <c r="F742"/>
  <c r="E742"/>
  <c r="D742"/>
  <c r="C742"/>
  <c r="B742"/>
  <c r="A742"/>
  <c r="L741"/>
  <c r="A741"/>
  <c r="L740"/>
  <c r="A740"/>
  <c r="L739"/>
  <c r="H739"/>
  <c r="G739"/>
  <c r="F739"/>
  <c r="E739"/>
  <c r="D739"/>
  <c r="C739"/>
  <c r="B739"/>
  <c r="A739"/>
  <c r="L738"/>
  <c r="A738"/>
  <c r="A737"/>
  <c r="A736"/>
  <c r="A735"/>
  <c r="L734"/>
  <c r="A734"/>
  <c r="L733"/>
  <c r="A733"/>
  <c r="L732"/>
  <c r="A732"/>
  <c r="L731"/>
  <c r="A731"/>
  <c r="L730"/>
  <c r="H730"/>
  <c r="F730"/>
  <c r="E730"/>
  <c r="D730"/>
  <c r="C730"/>
  <c r="B730"/>
  <c r="A730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A719"/>
  <c r="L718"/>
  <c r="H718"/>
  <c r="G718"/>
  <c r="F718"/>
  <c r="E718"/>
  <c r="D718"/>
  <c r="C718"/>
  <c r="B718"/>
  <c r="A718"/>
  <c r="L717"/>
  <c r="H717"/>
  <c r="G717"/>
  <c r="F717"/>
  <c r="E717"/>
  <c r="D717"/>
  <c r="C717"/>
  <c r="B717"/>
  <c r="A717"/>
  <c r="L716"/>
  <c r="H716"/>
  <c r="G716"/>
  <c r="F716"/>
  <c r="E716"/>
  <c r="D716"/>
  <c r="C716"/>
  <c r="B716"/>
  <c r="A716"/>
  <c r="L715"/>
  <c r="A715"/>
  <c r="L714"/>
  <c r="A714"/>
  <c r="L713"/>
  <c r="H713"/>
  <c r="G713"/>
  <c r="F713"/>
  <c r="E713"/>
  <c r="D713"/>
  <c r="C713"/>
  <c r="B713"/>
  <c r="A713"/>
  <c r="L712"/>
  <c r="A712"/>
  <c r="A711"/>
  <c r="A710"/>
  <c r="A709"/>
  <c r="L708"/>
  <c r="A708"/>
  <c r="L707"/>
  <c r="A707"/>
  <c r="L706"/>
  <c r="A706"/>
  <c r="L705"/>
  <c r="A705"/>
  <c r="L704"/>
  <c r="H704"/>
  <c r="F704"/>
  <c r="E704"/>
  <c r="D704"/>
  <c r="C704"/>
  <c r="B704"/>
  <c r="A704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A693"/>
  <c r="L692"/>
  <c r="H692"/>
  <c r="G692"/>
  <c r="F692"/>
  <c r="E692"/>
  <c r="D692"/>
  <c r="C692"/>
  <c r="B692"/>
  <c r="A692"/>
  <c r="L691"/>
  <c r="H691"/>
  <c r="G691"/>
  <c r="F691"/>
  <c r="E691"/>
  <c r="D691"/>
  <c r="C691"/>
  <c r="B691"/>
  <c r="A691"/>
  <c r="L690"/>
  <c r="H690"/>
  <c r="G690"/>
  <c r="F690"/>
  <c r="E690"/>
  <c r="D690"/>
  <c r="C690"/>
  <c r="B690"/>
  <c r="A690"/>
  <c r="L689"/>
  <c r="A689"/>
  <c r="L688"/>
  <c r="A688"/>
  <c r="L687"/>
  <c r="H687"/>
  <c r="G687"/>
  <c r="F687"/>
  <c r="E687"/>
  <c r="D687"/>
  <c r="C687"/>
  <c r="B687"/>
  <c r="A687"/>
  <c r="L686"/>
  <c r="A686"/>
  <c r="A685"/>
  <c r="A684"/>
  <c r="A683"/>
  <c r="L682"/>
  <c r="A682"/>
  <c r="L681"/>
  <c r="A681"/>
  <c r="L680"/>
  <c r="A680"/>
  <c r="L679"/>
  <c r="A679"/>
  <c r="L678"/>
  <c r="H678"/>
  <c r="F678"/>
  <c r="E678"/>
  <c r="D678"/>
  <c r="C678"/>
  <c r="B678"/>
  <c r="A678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A667"/>
  <c r="L666"/>
  <c r="H666"/>
  <c r="G666"/>
  <c r="F666"/>
  <c r="E666"/>
  <c r="D666"/>
  <c r="C666"/>
  <c r="B666"/>
  <c r="A666"/>
  <c r="L665"/>
  <c r="H665"/>
  <c r="G665"/>
  <c r="F665"/>
  <c r="E665"/>
  <c r="D665"/>
  <c r="C665"/>
  <c r="B665"/>
  <c r="A665"/>
  <c r="L664"/>
  <c r="H664"/>
  <c r="G664"/>
  <c r="F664"/>
  <c r="E664"/>
  <c r="D664"/>
  <c r="C664"/>
  <c r="B664"/>
  <c r="A664"/>
  <c r="L663"/>
  <c r="A663"/>
  <c r="L662"/>
  <c r="A662"/>
  <c r="L661"/>
  <c r="H661"/>
  <c r="G661"/>
  <c r="F661"/>
  <c r="E661"/>
  <c r="D661"/>
  <c r="C661"/>
  <c r="B661"/>
  <c r="A661"/>
  <c r="L660"/>
  <c r="A660"/>
  <c r="A659"/>
  <c r="A658"/>
  <c r="A657"/>
  <c r="L656"/>
  <c r="A656"/>
  <c r="L655"/>
  <c r="A655"/>
  <c r="L654"/>
  <c r="A654"/>
  <c r="L653"/>
  <c r="A653"/>
  <c r="L652"/>
  <c r="H652"/>
  <c r="F652"/>
  <c r="E652"/>
  <c r="D652"/>
  <c r="C652"/>
  <c r="B652"/>
  <c r="A652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A641"/>
  <c r="L640"/>
  <c r="H640"/>
  <c r="G640"/>
  <c r="F640"/>
  <c r="E640"/>
  <c r="D640"/>
  <c r="C640"/>
  <c r="B640"/>
  <c r="A640"/>
  <c r="L639"/>
  <c r="H639"/>
  <c r="G639"/>
  <c r="F639"/>
  <c r="E639"/>
  <c r="D639"/>
  <c r="C639"/>
  <c r="B639"/>
  <c r="A639"/>
  <c r="L638"/>
  <c r="H638"/>
  <c r="G638"/>
  <c r="F638"/>
  <c r="E638"/>
  <c r="D638"/>
  <c r="C638"/>
  <c r="B638"/>
  <c r="A638"/>
  <c r="L637"/>
  <c r="A637"/>
  <c r="L636"/>
  <c r="A636"/>
  <c r="L635"/>
  <c r="H635"/>
  <c r="G635"/>
  <c r="F635"/>
  <c r="E635"/>
  <c r="D635"/>
  <c r="C635"/>
  <c r="B635"/>
  <c r="A635"/>
  <c r="L634"/>
  <c r="A634"/>
  <c r="A633"/>
  <c r="A632"/>
  <c r="A631"/>
  <c r="L630"/>
  <c r="A630"/>
  <c r="L629"/>
  <c r="A629"/>
  <c r="L628"/>
  <c r="A628"/>
  <c r="L627"/>
  <c r="A627"/>
  <c r="L626"/>
  <c r="H626"/>
  <c r="F626"/>
  <c r="E626"/>
  <c r="D626"/>
  <c r="C626"/>
  <c r="B626"/>
  <c r="A626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A615"/>
  <c r="L614"/>
  <c r="H614"/>
  <c r="G614"/>
  <c r="F614"/>
  <c r="E614"/>
  <c r="D614"/>
  <c r="C614"/>
  <c r="B614"/>
  <c r="A614"/>
  <c r="L613"/>
  <c r="H613"/>
  <c r="G613"/>
  <c r="F613"/>
  <c r="E613"/>
  <c r="D613"/>
  <c r="C613"/>
  <c r="B613"/>
  <c r="A613"/>
  <c r="L612"/>
  <c r="H612"/>
  <c r="G612"/>
  <c r="F612"/>
  <c r="E612"/>
  <c r="D612"/>
  <c r="C612"/>
  <c r="B612"/>
  <c r="A612"/>
  <c r="L611"/>
  <c r="A611"/>
  <c r="L610"/>
  <c r="A610"/>
  <c r="L609"/>
  <c r="H609"/>
  <c r="G609"/>
  <c r="F609"/>
  <c r="E609"/>
  <c r="D609"/>
  <c r="C609"/>
  <c r="B609"/>
  <c r="A609"/>
  <c r="L608"/>
  <c r="A608"/>
  <c r="A607"/>
  <c r="A606"/>
  <c r="A605"/>
  <c r="L604"/>
  <c r="A604"/>
  <c r="L603"/>
  <c r="A603"/>
  <c r="L602"/>
  <c r="A602"/>
  <c r="L601"/>
  <c r="A601"/>
  <c r="L600"/>
  <c r="H600"/>
  <c r="F600"/>
  <c r="E600"/>
  <c r="D600"/>
  <c r="C600"/>
  <c r="B600"/>
  <c r="A600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A589"/>
  <c r="L588"/>
  <c r="H588"/>
  <c r="G588"/>
  <c r="F588"/>
  <c r="E588"/>
  <c r="D588"/>
  <c r="C588"/>
  <c r="B588"/>
  <c r="A588"/>
  <c r="L587"/>
  <c r="H587"/>
  <c r="G587"/>
  <c r="F587"/>
  <c r="E587"/>
  <c r="D587"/>
  <c r="C587"/>
  <c r="B587"/>
  <c r="A587"/>
  <c r="L586"/>
  <c r="H586"/>
  <c r="G586"/>
  <c r="F586"/>
  <c r="E586"/>
  <c r="D586"/>
  <c r="C586"/>
  <c r="B586"/>
  <c r="A586"/>
  <c r="L585"/>
  <c r="A585"/>
  <c r="L584"/>
  <c r="A584"/>
  <c r="L583"/>
  <c r="H583"/>
  <c r="G583"/>
  <c r="F583"/>
  <c r="E583"/>
  <c r="D583"/>
  <c r="C583"/>
  <c r="B583"/>
  <c r="A583"/>
  <c r="L582"/>
  <c r="A582"/>
  <c r="A581"/>
  <c r="A580"/>
  <c r="A579"/>
  <c r="L578"/>
  <c r="A578"/>
  <c r="L577"/>
  <c r="A577"/>
  <c r="L576"/>
  <c r="A576"/>
  <c r="L575"/>
  <c r="A575"/>
  <c r="L574"/>
  <c r="H574"/>
  <c r="F574"/>
  <c r="E574"/>
  <c r="D574"/>
  <c r="C574"/>
  <c r="B574"/>
  <c r="A574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A563"/>
  <c r="L562"/>
  <c r="H562"/>
  <c r="G562"/>
  <c r="F562"/>
  <c r="E562"/>
  <c r="D562"/>
  <c r="C562"/>
  <c r="B562"/>
  <c r="A562"/>
  <c r="L561"/>
  <c r="H561"/>
  <c r="G561"/>
  <c r="F561"/>
  <c r="E561"/>
  <c r="D561"/>
  <c r="C561"/>
  <c r="B561"/>
  <c r="A561"/>
  <c r="L560"/>
  <c r="H560"/>
  <c r="G560"/>
  <c r="F560"/>
  <c r="E560"/>
  <c r="D560"/>
  <c r="C560"/>
  <c r="B560"/>
  <c r="A560"/>
  <c r="L559"/>
  <c r="A559"/>
  <c r="L558"/>
  <c r="A558"/>
  <c r="L557"/>
  <c r="H557"/>
  <c r="G557"/>
  <c r="F557"/>
  <c r="E557"/>
  <c r="D557"/>
  <c r="C557"/>
  <c r="B557"/>
  <c r="A557"/>
  <c r="L556"/>
  <c r="A556"/>
  <c r="A555"/>
  <c r="A554"/>
  <c r="A553"/>
  <c r="L552"/>
  <c r="A552"/>
  <c r="L551"/>
  <c r="A551"/>
  <c r="L550"/>
  <c r="A550"/>
  <c r="L549"/>
  <c r="A549"/>
  <c r="L548"/>
  <c r="H548"/>
  <c r="F548"/>
  <c r="E548"/>
  <c r="D548"/>
  <c r="C548"/>
  <c r="B548"/>
  <c r="A548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A537"/>
  <c r="L536"/>
  <c r="H536"/>
  <c r="G536"/>
  <c r="F536"/>
  <c r="E536"/>
  <c r="D536"/>
  <c r="C536"/>
  <c r="B536"/>
  <c r="A536"/>
  <c r="L535"/>
  <c r="H535"/>
  <c r="G535"/>
  <c r="F535"/>
  <c r="E535"/>
  <c r="D535"/>
  <c r="C535"/>
  <c r="B535"/>
  <c r="A535"/>
  <c r="L534"/>
  <c r="H534"/>
  <c r="G534"/>
  <c r="F534"/>
  <c r="E534"/>
  <c r="D534"/>
  <c r="C534"/>
  <c r="B534"/>
  <c r="A534"/>
  <c r="L533"/>
  <c r="A533"/>
  <c r="L532"/>
  <c r="A532"/>
  <c r="L531"/>
  <c r="H531"/>
  <c r="G531"/>
  <c r="F531"/>
  <c r="E531"/>
  <c r="D531"/>
  <c r="C531"/>
  <c r="B531"/>
  <c r="A531"/>
  <c r="L530"/>
  <c r="A530"/>
  <c r="A529"/>
  <c r="A528"/>
  <c r="A527"/>
  <c r="L526"/>
  <c r="A526"/>
  <c r="L525"/>
  <c r="A525"/>
  <c r="L524"/>
  <c r="A524"/>
  <c r="L523"/>
  <c r="A523"/>
  <c r="L522"/>
  <c r="H522"/>
  <c r="F522"/>
  <c r="E522"/>
  <c r="D522"/>
  <c r="C522"/>
  <c r="B522"/>
  <c r="A522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A511"/>
  <c r="L510"/>
  <c r="H510"/>
  <c r="G510"/>
  <c r="F510"/>
  <c r="E510"/>
  <c r="D510"/>
  <c r="C510"/>
  <c r="B510"/>
  <c r="A510"/>
  <c r="L509"/>
  <c r="H509"/>
  <c r="G509"/>
  <c r="F509"/>
  <c r="E509"/>
  <c r="D509"/>
  <c r="C509"/>
  <c r="B509"/>
  <c r="A509"/>
  <c r="L508"/>
  <c r="H508"/>
  <c r="G508"/>
  <c r="F508"/>
  <c r="E508"/>
  <c r="D508"/>
  <c r="C508"/>
  <c r="B508"/>
  <c r="A508"/>
  <c r="L507"/>
  <c r="A507"/>
  <c r="L506"/>
  <c r="A506"/>
  <c r="L505"/>
  <c r="H505"/>
  <c r="G505"/>
  <c r="F505"/>
  <c r="E505"/>
  <c r="D505"/>
  <c r="C505"/>
  <c r="B505"/>
  <c r="A505"/>
  <c r="L504"/>
  <c r="A504"/>
  <c r="A503"/>
  <c r="A502"/>
  <c r="A501"/>
  <c r="L500"/>
  <c r="A500"/>
  <c r="L499"/>
  <c r="A499"/>
  <c r="L498"/>
  <c r="A498"/>
  <c r="L497"/>
  <c r="A497"/>
  <c r="L496"/>
  <c r="H496"/>
  <c r="F496"/>
  <c r="E496"/>
  <c r="D496"/>
  <c r="C496"/>
  <c r="B496"/>
  <c r="A496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A485"/>
  <c r="L484"/>
  <c r="H484"/>
  <c r="G484"/>
  <c r="F484"/>
  <c r="E484"/>
  <c r="D484"/>
  <c r="C484"/>
  <c r="B484"/>
  <c r="A484"/>
  <c r="L483"/>
  <c r="H483"/>
  <c r="G483"/>
  <c r="F483"/>
  <c r="E483"/>
  <c r="D483"/>
  <c r="C483"/>
  <c r="B483"/>
  <c r="A483"/>
  <c r="L482"/>
  <c r="H482"/>
  <c r="G482"/>
  <c r="F482"/>
  <c r="E482"/>
  <c r="D482"/>
  <c r="C482"/>
  <c r="B482"/>
  <c r="A482"/>
  <c r="L481"/>
  <c r="A481"/>
  <c r="L480"/>
  <c r="A480"/>
  <c r="L479"/>
  <c r="H479"/>
  <c r="G479"/>
  <c r="F479"/>
  <c r="E479"/>
  <c r="D479"/>
  <c r="C479"/>
  <c r="B479"/>
  <c r="A479"/>
  <c r="L478"/>
  <c r="A478"/>
  <c r="A477"/>
  <c r="A476"/>
  <c r="A475"/>
  <c r="L474"/>
  <c r="A474"/>
  <c r="L473"/>
  <c r="A473"/>
  <c r="L472"/>
  <c r="A472"/>
  <c r="L471"/>
  <c r="A471"/>
  <c r="L470"/>
  <c r="H470"/>
  <c r="F470"/>
  <c r="E470"/>
  <c r="D470"/>
  <c r="C470"/>
  <c r="B470"/>
  <c r="A470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A459"/>
  <c r="L458"/>
  <c r="H458"/>
  <c r="G458"/>
  <c r="F458"/>
  <c r="E458"/>
  <c r="D458"/>
  <c r="C458"/>
  <c r="B458"/>
  <c r="A458"/>
  <c r="L457"/>
  <c r="H457"/>
  <c r="G457"/>
  <c r="F457"/>
  <c r="E457"/>
  <c r="D457"/>
  <c r="C457"/>
  <c r="B457"/>
  <c r="A457"/>
  <c r="L456"/>
  <c r="H456"/>
  <c r="G456"/>
  <c r="F456"/>
  <c r="E456"/>
  <c r="D456"/>
  <c r="C456"/>
  <c r="B456"/>
  <c r="A456"/>
  <c r="L455"/>
  <c r="A455"/>
  <c r="L454"/>
  <c r="A454"/>
  <c r="L453"/>
  <c r="H453"/>
  <c r="G453"/>
  <c r="F453"/>
  <c r="E453"/>
  <c r="D453"/>
  <c r="C453"/>
  <c r="B453"/>
  <c r="A453"/>
  <c r="L452"/>
  <c r="A452"/>
  <c r="A451"/>
  <c r="A450"/>
  <c r="A449"/>
  <c r="L448"/>
  <c r="A448"/>
  <c r="L447"/>
  <c r="A447"/>
  <c r="L446"/>
  <c r="A446"/>
  <c r="L445"/>
  <c r="A445"/>
  <c r="L444"/>
  <c r="H444"/>
  <c r="F444"/>
  <c r="E444"/>
  <c r="D444"/>
  <c r="C444"/>
  <c r="B444"/>
  <c r="A444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A433"/>
  <c r="L432"/>
  <c r="H432"/>
  <c r="G432"/>
  <c r="F432"/>
  <c r="E432"/>
  <c r="D432"/>
  <c r="C432"/>
  <c r="B432"/>
  <c r="A432"/>
  <c r="L431"/>
  <c r="H431"/>
  <c r="G431"/>
  <c r="F431"/>
  <c r="E431"/>
  <c r="D431"/>
  <c r="C431"/>
  <c r="B431"/>
  <c r="A431"/>
  <c r="L430"/>
  <c r="H430"/>
  <c r="G430"/>
  <c r="F430"/>
  <c r="E430"/>
  <c r="D430"/>
  <c r="C430"/>
  <c r="B430"/>
  <c r="A430"/>
  <c r="L429"/>
  <c r="A429"/>
  <c r="L428"/>
  <c r="A428"/>
  <c r="L427"/>
  <c r="H427"/>
  <c r="G427"/>
  <c r="F427"/>
  <c r="E427"/>
  <c r="D427"/>
  <c r="C427"/>
  <c r="B427"/>
  <c r="A427"/>
  <c r="L426"/>
  <c r="A426"/>
  <c r="A425"/>
  <c r="A424"/>
  <c r="A423"/>
  <c r="L422"/>
  <c r="A422"/>
  <c r="L421"/>
  <c r="A421"/>
  <c r="L420"/>
  <c r="A420"/>
  <c r="L419"/>
  <c r="A419"/>
  <c r="L418"/>
  <c r="H418"/>
  <c r="F418"/>
  <c r="E418"/>
  <c r="D418"/>
  <c r="C418"/>
  <c r="B418"/>
  <c r="A418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A407"/>
  <c r="L406"/>
  <c r="H406"/>
  <c r="G406"/>
  <c r="F406"/>
  <c r="E406"/>
  <c r="D406"/>
  <c r="C406"/>
  <c r="B406"/>
  <c r="A406"/>
  <c r="L405"/>
  <c r="H405"/>
  <c r="G405"/>
  <c r="F405"/>
  <c r="E405"/>
  <c r="D405"/>
  <c r="C405"/>
  <c r="B405"/>
  <c r="A405"/>
  <c r="L404"/>
  <c r="H404"/>
  <c r="G404"/>
  <c r="F404"/>
  <c r="E404"/>
  <c r="D404"/>
  <c r="C404"/>
  <c r="B404"/>
  <c r="A404"/>
  <c r="L403"/>
  <c r="A403"/>
  <c r="L402"/>
  <c r="A402"/>
  <c r="L401"/>
  <c r="H401"/>
  <c r="G401"/>
  <c r="F401"/>
  <c r="E401"/>
  <c r="D401"/>
  <c r="C401"/>
  <c r="B401"/>
  <c r="A401"/>
  <c r="L400"/>
  <c r="A400"/>
  <c r="A399"/>
  <c r="A398"/>
  <c r="A397"/>
  <c r="L396"/>
  <c r="A396"/>
  <c r="L395"/>
  <c r="A395"/>
  <c r="L394"/>
  <c r="A394"/>
  <c r="L393"/>
  <c r="A393"/>
  <c r="L392"/>
  <c r="H392"/>
  <c r="F392"/>
  <c r="E392"/>
  <c r="D392"/>
  <c r="C392"/>
  <c r="B392"/>
  <c r="A392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A381"/>
  <c r="L380"/>
  <c r="H380"/>
  <c r="G380"/>
  <c r="F380"/>
  <c r="E380"/>
  <c r="D380"/>
  <c r="C380"/>
  <c r="B380"/>
  <c r="A380"/>
  <c r="L379"/>
  <c r="H379"/>
  <c r="G379"/>
  <c r="F379"/>
  <c r="E379"/>
  <c r="D379"/>
  <c r="C379"/>
  <c r="B379"/>
  <c r="A379"/>
  <c r="L378"/>
  <c r="H378"/>
  <c r="G378"/>
  <c r="F378"/>
  <c r="E378"/>
  <c r="D378"/>
  <c r="C378"/>
  <c r="B378"/>
  <c r="A378"/>
  <c r="L377"/>
  <c r="A377"/>
  <c r="L376"/>
  <c r="A376"/>
  <c r="L375"/>
  <c r="H375"/>
  <c r="G375"/>
  <c r="F375"/>
  <c r="E375"/>
  <c r="D375"/>
  <c r="C375"/>
  <c r="B375"/>
  <c r="A375"/>
  <c r="L374"/>
  <c r="A374"/>
  <c r="A373"/>
  <c r="A372"/>
  <c r="A371"/>
  <c r="L370"/>
  <c r="A370"/>
  <c r="L369"/>
  <c r="A369"/>
  <c r="L368"/>
  <c r="A368"/>
  <c r="L367"/>
  <c r="A367"/>
  <c r="L366"/>
  <c r="H366"/>
  <c r="F366"/>
  <c r="E366"/>
  <c r="D366"/>
  <c r="C366"/>
  <c r="B366"/>
  <c r="A366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A355"/>
  <c r="L354"/>
  <c r="H354"/>
  <c r="G354"/>
  <c r="F354"/>
  <c r="E354"/>
  <c r="D354"/>
  <c r="C354"/>
  <c r="B354"/>
  <c r="A354"/>
  <c r="L353"/>
  <c r="H353"/>
  <c r="G353"/>
  <c r="F353"/>
  <c r="E353"/>
  <c r="D353"/>
  <c r="C353"/>
  <c r="B353"/>
  <c r="A353"/>
  <c r="L352"/>
  <c r="H352"/>
  <c r="G352"/>
  <c r="F352"/>
  <c r="E352"/>
  <c r="D352"/>
  <c r="C352"/>
  <c r="B352"/>
  <c r="A352"/>
  <c r="L351"/>
  <c r="A351"/>
  <c r="L350"/>
  <c r="A350"/>
  <c r="L349"/>
  <c r="H349"/>
  <c r="G349"/>
  <c r="F349"/>
  <c r="E349"/>
  <c r="D349"/>
  <c r="C349"/>
  <c r="B349"/>
  <c r="A349"/>
  <c r="L348"/>
  <c r="A348"/>
  <c r="A347"/>
  <c r="A346"/>
  <c r="A345"/>
  <c r="L344"/>
  <c r="A344"/>
  <c r="L343"/>
  <c r="A343"/>
  <c r="L342"/>
  <c r="A342"/>
  <c r="L341"/>
  <c r="A341"/>
  <c r="L340"/>
  <c r="H340"/>
  <c r="F340"/>
  <c r="E340"/>
  <c r="D340"/>
  <c r="C340"/>
  <c r="B340"/>
  <c r="A340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A329"/>
  <c r="L328"/>
  <c r="H328"/>
  <c r="G328"/>
  <c r="F328"/>
  <c r="E328"/>
  <c r="D328"/>
  <c r="C328"/>
  <c r="B328"/>
  <c r="A328"/>
  <c r="L327"/>
  <c r="H327"/>
  <c r="G327"/>
  <c r="F327"/>
  <c r="E327"/>
  <c r="D327"/>
  <c r="C327"/>
  <c r="B327"/>
  <c r="B313" i="7" s="1"/>
  <c r="A327" i="5"/>
  <c r="L326"/>
  <c r="H326"/>
  <c r="G326"/>
  <c r="F326"/>
  <c r="E326"/>
  <c r="D326"/>
  <c r="C326"/>
  <c r="B326"/>
  <c r="A326"/>
  <c r="L325"/>
  <c r="A325"/>
  <c r="L324"/>
  <c r="A324"/>
  <c r="L323"/>
  <c r="H323"/>
  <c r="G323"/>
  <c r="F323"/>
  <c r="E323"/>
  <c r="D323"/>
  <c r="C323"/>
  <c r="B323"/>
  <c r="A323"/>
  <c r="L322"/>
  <c r="A322"/>
  <c r="A321"/>
  <c r="A320"/>
  <c r="A319"/>
  <c r="L318"/>
  <c r="A318"/>
  <c r="L317"/>
  <c r="A317"/>
  <c r="L316"/>
  <c r="A316"/>
  <c r="L315"/>
  <c r="A315"/>
  <c r="L314"/>
  <c r="H314"/>
  <c r="F314"/>
  <c r="E314"/>
  <c r="D314"/>
  <c r="C314"/>
  <c r="B314"/>
  <c r="A314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A303"/>
  <c r="L302"/>
  <c r="H302"/>
  <c r="G302"/>
  <c r="F302"/>
  <c r="E302"/>
  <c r="D302"/>
  <c r="C302"/>
  <c r="B302"/>
  <c r="A302"/>
  <c r="L301"/>
  <c r="H301"/>
  <c r="G301"/>
  <c r="F301"/>
  <c r="E301"/>
  <c r="D301"/>
  <c r="C301"/>
  <c r="B301"/>
  <c r="A301"/>
  <c r="L300"/>
  <c r="H300"/>
  <c r="G300"/>
  <c r="F300"/>
  <c r="E300"/>
  <c r="D300"/>
  <c r="C300"/>
  <c r="B300"/>
  <c r="A300"/>
  <c r="L299"/>
  <c r="A299"/>
  <c r="L298"/>
  <c r="A298"/>
  <c r="L297"/>
  <c r="H297"/>
  <c r="G297"/>
  <c r="F297"/>
  <c r="E297"/>
  <c r="D297"/>
  <c r="C297"/>
  <c r="B297"/>
  <c r="A297"/>
  <c r="L296"/>
  <c r="A296"/>
  <c r="A295"/>
  <c r="A294"/>
  <c r="A293"/>
  <c r="L292"/>
  <c r="A292"/>
  <c r="L291"/>
  <c r="A291"/>
  <c r="L290"/>
  <c r="A290"/>
  <c r="L289"/>
  <c r="A289"/>
  <c r="L288"/>
  <c r="H288"/>
  <c r="F288"/>
  <c r="E288"/>
  <c r="D288"/>
  <c r="C288"/>
  <c r="B288"/>
  <c r="A288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A277"/>
  <c r="L276"/>
  <c r="H276"/>
  <c r="G276"/>
  <c r="F276"/>
  <c r="E276"/>
  <c r="D276"/>
  <c r="C276"/>
  <c r="B276"/>
  <c r="A276"/>
  <c r="L275"/>
  <c r="H275"/>
  <c r="G275"/>
  <c r="F275"/>
  <c r="E275"/>
  <c r="D275"/>
  <c r="C275"/>
  <c r="B275"/>
  <c r="A275"/>
  <c r="L274"/>
  <c r="H274"/>
  <c r="G274"/>
  <c r="F274"/>
  <c r="E274"/>
  <c r="D274"/>
  <c r="C274"/>
  <c r="B274"/>
  <c r="A274"/>
  <c r="L273"/>
  <c r="A273"/>
  <c r="L272"/>
  <c r="A272"/>
  <c r="L271"/>
  <c r="H271"/>
  <c r="G271"/>
  <c r="F271"/>
  <c r="E271"/>
  <c r="D271"/>
  <c r="C271"/>
  <c r="B271"/>
  <c r="A271"/>
  <c r="L270"/>
  <c r="A270"/>
  <c r="A269"/>
  <c r="A268"/>
  <c r="A267"/>
  <c r="L266"/>
  <c r="A266"/>
  <c r="L265"/>
  <c r="A265"/>
  <c r="L264"/>
  <c r="A264"/>
  <c r="L263"/>
  <c r="A263"/>
  <c r="L262"/>
  <c r="H262"/>
  <c r="F262"/>
  <c r="E262"/>
  <c r="D262"/>
  <c r="C262"/>
  <c r="B262"/>
  <c r="A262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A251"/>
  <c r="L250"/>
  <c r="H250"/>
  <c r="G250"/>
  <c r="F250"/>
  <c r="E250"/>
  <c r="D250"/>
  <c r="C250"/>
  <c r="B250"/>
  <c r="A250"/>
  <c r="L249"/>
  <c r="H249"/>
  <c r="G249"/>
  <c r="F249"/>
  <c r="E249"/>
  <c r="D249"/>
  <c r="C249"/>
  <c r="B249"/>
  <c r="A249"/>
  <c r="L248"/>
  <c r="H248"/>
  <c r="G248"/>
  <c r="F248"/>
  <c r="E248"/>
  <c r="D248"/>
  <c r="C248"/>
  <c r="B248"/>
  <c r="A248"/>
  <c r="L247"/>
  <c r="A247"/>
  <c r="L246"/>
  <c r="A246"/>
  <c r="L245"/>
  <c r="H245"/>
  <c r="G245"/>
  <c r="F245"/>
  <c r="E245"/>
  <c r="D245"/>
  <c r="C245"/>
  <c r="B245"/>
  <c r="A245"/>
  <c r="L244"/>
  <c r="A244"/>
  <c r="A243"/>
  <c r="A242"/>
  <c r="A241"/>
  <c r="L240"/>
  <c r="A240"/>
  <c r="L239"/>
  <c r="A239"/>
  <c r="L238"/>
  <c r="A238"/>
  <c r="L237"/>
  <c r="A237"/>
  <c r="L236"/>
  <c r="H236"/>
  <c r="F236"/>
  <c r="E236"/>
  <c r="D236"/>
  <c r="C236"/>
  <c r="B236"/>
  <c r="A236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A225"/>
  <c r="L224"/>
  <c r="H224"/>
  <c r="G224"/>
  <c r="F224"/>
  <c r="E224"/>
  <c r="D224"/>
  <c r="C224"/>
  <c r="B224"/>
  <c r="A224"/>
  <c r="L223"/>
  <c r="H223"/>
  <c r="G223"/>
  <c r="F223"/>
  <c r="E223"/>
  <c r="D223"/>
  <c r="C223"/>
  <c r="B223"/>
  <c r="A223"/>
  <c r="L222"/>
  <c r="H222"/>
  <c r="G222"/>
  <c r="F222"/>
  <c r="E222"/>
  <c r="D222"/>
  <c r="C222"/>
  <c r="B222"/>
  <c r="A222"/>
  <c r="L221"/>
  <c r="A221"/>
  <c r="L220"/>
  <c r="A220"/>
  <c r="L219"/>
  <c r="H219"/>
  <c r="G219"/>
  <c r="F219"/>
  <c r="E219"/>
  <c r="D219"/>
  <c r="C219"/>
  <c r="B219"/>
  <c r="A219"/>
  <c r="L218"/>
  <c r="A218"/>
  <c r="A217"/>
  <c r="A216"/>
  <c r="A215"/>
  <c r="L214"/>
  <c r="A214"/>
  <c r="L213"/>
  <c r="A213"/>
  <c r="L212"/>
  <c r="A212"/>
  <c r="L211"/>
  <c r="A211"/>
  <c r="L210"/>
  <c r="H210"/>
  <c r="F210"/>
  <c r="E210"/>
  <c r="D210"/>
  <c r="C210"/>
  <c r="B210"/>
  <c r="A210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A199"/>
  <c r="L198"/>
  <c r="H198"/>
  <c r="G198"/>
  <c r="F198"/>
  <c r="E198"/>
  <c r="D198"/>
  <c r="C198"/>
  <c r="B198"/>
  <c r="A198"/>
  <c r="L197"/>
  <c r="H197"/>
  <c r="G197"/>
  <c r="F197"/>
  <c r="E197"/>
  <c r="D197"/>
  <c r="C197"/>
  <c r="B197"/>
  <c r="A197"/>
  <c r="L196"/>
  <c r="H196"/>
  <c r="G196"/>
  <c r="F196"/>
  <c r="E196"/>
  <c r="D196"/>
  <c r="C196"/>
  <c r="B196"/>
  <c r="A196"/>
  <c r="L195"/>
  <c r="A195"/>
  <c r="L194"/>
  <c r="A194"/>
  <c r="L193"/>
  <c r="H193"/>
  <c r="G193"/>
  <c r="F193"/>
  <c r="E193"/>
  <c r="D193"/>
  <c r="C193"/>
  <c r="B193"/>
  <c r="A193"/>
  <c r="L192"/>
  <c r="A192"/>
  <c r="A191"/>
  <c r="A190"/>
  <c r="A189"/>
  <c r="L188"/>
  <c r="A188"/>
  <c r="L187"/>
  <c r="A187"/>
  <c r="L186"/>
  <c r="A186"/>
  <c r="L185"/>
  <c r="A185"/>
  <c r="L184"/>
  <c r="H184"/>
  <c r="F184"/>
  <c r="E184"/>
  <c r="D184"/>
  <c r="C184"/>
  <c r="B184"/>
  <c r="A184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A173"/>
  <c r="L172"/>
  <c r="H172"/>
  <c r="G172"/>
  <c r="F172"/>
  <c r="E172"/>
  <c r="D172"/>
  <c r="C172"/>
  <c r="B172"/>
  <c r="A172"/>
  <c r="L171"/>
  <c r="H171"/>
  <c r="G171"/>
  <c r="F171"/>
  <c r="E171"/>
  <c r="D171"/>
  <c r="C171"/>
  <c r="B171"/>
  <c r="A171"/>
  <c r="L170"/>
  <c r="H170"/>
  <c r="G170"/>
  <c r="F170"/>
  <c r="E170"/>
  <c r="D170"/>
  <c r="C170"/>
  <c r="B170"/>
  <c r="A170"/>
  <c r="L169"/>
  <c r="A169"/>
  <c r="L168"/>
  <c r="A168"/>
  <c r="L167"/>
  <c r="H167"/>
  <c r="G167"/>
  <c r="F167"/>
  <c r="E167"/>
  <c r="D167"/>
  <c r="C167"/>
  <c r="B167"/>
  <c r="A167"/>
  <c r="L166"/>
  <c r="A166"/>
  <c r="A165"/>
  <c r="A164"/>
  <c r="A163"/>
  <c r="L162"/>
  <c r="A162"/>
  <c r="L161"/>
  <c r="A161"/>
  <c r="L160"/>
  <c r="A160"/>
  <c r="L159"/>
  <c r="A159"/>
  <c r="L158"/>
  <c r="H158"/>
  <c r="F158"/>
  <c r="E158"/>
  <c r="D158"/>
  <c r="C158"/>
  <c r="B158"/>
  <c r="A158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A147"/>
  <c r="L146"/>
  <c r="H146"/>
  <c r="G146"/>
  <c r="F146"/>
  <c r="E146"/>
  <c r="D146"/>
  <c r="C146"/>
  <c r="B146"/>
  <c r="A146"/>
  <c r="L145"/>
  <c r="H145"/>
  <c r="G145"/>
  <c r="F145"/>
  <c r="E145"/>
  <c r="D145"/>
  <c r="C145"/>
  <c r="B145"/>
  <c r="A145"/>
  <c r="L144"/>
  <c r="H144"/>
  <c r="G144"/>
  <c r="F144"/>
  <c r="E144"/>
  <c r="D144"/>
  <c r="C144"/>
  <c r="B144"/>
  <c r="A144"/>
  <c r="L143"/>
  <c r="A143"/>
  <c r="L142"/>
  <c r="A142"/>
  <c r="L141"/>
  <c r="H141"/>
  <c r="G141"/>
  <c r="F141"/>
  <c r="E141"/>
  <c r="D141"/>
  <c r="C141"/>
  <c r="B141"/>
  <c r="A141"/>
  <c r="L140"/>
  <c r="A140"/>
  <c r="A139"/>
  <c r="A138"/>
  <c r="A137"/>
  <c r="L136"/>
  <c r="A136"/>
  <c r="L135"/>
  <c r="A135"/>
  <c r="L134"/>
  <c r="A134"/>
  <c r="L133"/>
  <c r="A133"/>
  <c r="L132"/>
  <c r="H132"/>
  <c r="F132"/>
  <c r="E132"/>
  <c r="D132"/>
  <c r="C132"/>
  <c r="B132"/>
  <c r="A132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A121"/>
  <c r="L120"/>
  <c r="H120"/>
  <c r="G120"/>
  <c r="F120"/>
  <c r="E120"/>
  <c r="D120"/>
  <c r="C120"/>
  <c r="B120"/>
  <c r="A120"/>
  <c r="L119"/>
  <c r="H119"/>
  <c r="G119"/>
  <c r="F119"/>
  <c r="E119"/>
  <c r="D119"/>
  <c r="C119"/>
  <c r="B119"/>
  <c r="A119"/>
  <c r="L118"/>
  <c r="H118"/>
  <c r="G118"/>
  <c r="F118"/>
  <c r="E118"/>
  <c r="D118"/>
  <c r="C118"/>
  <c r="B118"/>
  <c r="A118"/>
  <c r="L117"/>
  <c r="A117"/>
  <c r="L116"/>
  <c r="A116"/>
  <c r="L115"/>
  <c r="H115"/>
  <c r="G115"/>
  <c r="F115"/>
  <c r="E115"/>
  <c r="D115"/>
  <c r="C115"/>
  <c r="B115"/>
  <c r="A115"/>
  <c r="L114"/>
  <c r="A114"/>
  <c r="A113"/>
  <c r="A112"/>
  <c r="A111"/>
  <c r="L110"/>
  <c r="A110"/>
  <c r="L109"/>
  <c r="A109"/>
  <c r="L108"/>
  <c r="A108"/>
  <c r="L107"/>
  <c r="A107"/>
  <c r="L106"/>
  <c r="H106"/>
  <c r="F106"/>
  <c r="E106"/>
  <c r="D106"/>
  <c r="C106"/>
  <c r="B106"/>
  <c r="A106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A95"/>
  <c r="L94"/>
  <c r="H94"/>
  <c r="G94"/>
  <c r="F94"/>
  <c r="E94"/>
  <c r="D94"/>
  <c r="C94"/>
  <c r="B94"/>
  <c r="A94"/>
  <c r="L93"/>
  <c r="H93"/>
  <c r="G93"/>
  <c r="F93"/>
  <c r="E93"/>
  <c r="D93"/>
  <c r="C93"/>
  <c r="B93"/>
  <c r="A93"/>
  <c r="L92"/>
  <c r="H92"/>
  <c r="G92"/>
  <c r="F92"/>
  <c r="E92"/>
  <c r="D92"/>
  <c r="C92"/>
  <c r="B92"/>
  <c r="A92"/>
  <c r="L91"/>
  <c r="A91"/>
  <c r="L90"/>
  <c r="A90"/>
  <c r="L89"/>
  <c r="H89"/>
  <c r="G89"/>
  <c r="F89"/>
  <c r="E89"/>
  <c r="D89"/>
  <c r="C89"/>
  <c r="B89"/>
  <c r="A89"/>
  <c r="L88"/>
  <c r="A88"/>
  <c r="A87"/>
  <c r="A86"/>
  <c r="A85"/>
  <c r="L84"/>
  <c r="A84"/>
  <c r="L83"/>
  <c r="A83"/>
  <c r="L82"/>
  <c r="A82"/>
  <c r="L81"/>
  <c r="A81"/>
  <c r="L80"/>
  <c r="H80"/>
  <c r="F80"/>
  <c r="E80"/>
  <c r="D80"/>
  <c r="C80"/>
  <c r="B80"/>
  <c r="A80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A69"/>
  <c r="L68"/>
  <c r="H68"/>
  <c r="G68"/>
  <c r="F68"/>
  <c r="E68"/>
  <c r="D68"/>
  <c r="C68"/>
  <c r="B68"/>
  <c r="A68"/>
  <c r="L67"/>
  <c r="H67"/>
  <c r="G67"/>
  <c r="F67"/>
  <c r="E67"/>
  <c r="D67"/>
  <c r="C67"/>
  <c r="B67"/>
  <c r="A67"/>
  <c r="L66"/>
  <c r="H66"/>
  <c r="G66"/>
  <c r="F66"/>
  <c r="E66"/>
  <c r="D66"/>
  <c r="C66"/>
  <c r="B66"/>
  <c r="A66"/>
  <c r="L65"/>
  <c r="A65"/>
  <c r="L64"/>
  <c r="A64"/>
  <c r="L63"/>
  <c r="H63"/>
  <c r="G63"/>
  <c r="F63"/>
  <c r="E63"/>
  <c r="D63"/>
  <c r="C63"/>
  <c r="B63"/>
  <c r="A63"/>
  <c r="L62"/>
  <c r="A62"/>
  <c r="A61"/>
  <c r="A60"/>
  <c r="A59"/>
  <c r="L58"/>
  <c r="A58"/>
  <c r="L57"/>
  <c r="A57"/>
  <c r="L56"/>
  <c r="A56"/>
  <c r="L55"/>
  <c r="A55"/>
  <c r="L54"/>
  <c r="H54"/>
  <c r="F54"/>
  <c r="E54"/>
  <c r="D54"/>
  <c r="C54"/>
  <c r="B54"/>
  <c r="A54"/>
  <c r="H42"/>
  <c r="G42"/>
  <c r="F42"/>
  <c r="E42"/>
  <c r="D42"/>
  <c r="C42"/>
  <c r="B42"/>
  <c r="H37"/>
  <c r="G37"/>
  <c r="F37"/>
  <c r="E37"/>
  <c r="D37"/>
  <c r="C37"/>
  <c r="B37"/>
  <c r="H28"/>
  <c r="F28"/>
  <c r="E28"/>
  <c r="D28"/>
  <c r="C28"/>
  <c r="B28"/>
  <c r="A36"/>
  <c r="A35"/>
  <c r="A34"/>
  <c r="A33"/>
  <c r="A32"/>
  <c r="A31"/>
  <c r="A30"/>
  <c r="A29"/>
  <c r="A28"/>
  <c r="H7"/>
  <c r="H8"/>
  <c r="H9"/>
  <c r="B1096" i="7"/>
  <c r="B1095"/>
  <c r="B1094"/>
  <c r="B1093"/>
  <c r="B1041"/>
  <c r="B1018"/>
  <c r="B937"/>
  <c r="B914"/>
  <c r="B833"/>
  <c r="B810"/>
  <c r="B729"/>
  <c r="B706"/>
  <c r="B625"/>
  <c r="B602"/>
  <c r="B521"/>
  <c r="B498"/>
  <c r="B417"/>
  <c r="B394"/>
  <c r="B365"/>
  <c r="B264"/>
  <c r="B212"/>
  <c r="B131"/>
  <c r="B79"/>
  <c r="A46" i="5"/>
  <c r="A45"/>
  <c r="A44"/>
  <c r="A43"/>
  <c r="A42"/>
  <c r="A41"/>
  <c r="A40"/>
  <c r="A39"/>
  <c r="A38"/>
  <c r="A37"/>
  <c r="D20"/>
  <c r="E20"/>
  <c r="F20"/>
  <c r="G20"/>
  <c r="C20"/>
  <c r="C46" s="1"/>
  <c r="B46"/>
  <c r="D46"/>
  <c r="B45"/>
  <c r="G16"/>
  <c r="F16"/>
  <c r="E16"/>
  <c r="D16"/>
  <c r="C16"/>
  <c r="B16"/>
  <c r="B44"/>
  <c r="C44"/>
  <c r="D44"/>
  <c r="E44"/>
  <c r="F44"/>
  <c r="G44"/>
  <c r="H44"/>
  <c r="C45"/>
  <c r="D45"/>
  <c r="E45"/>
  <c r="F45"/>
  <c r="H45"/>
  <c r="B41"/>
  <c r="C41"/>
  <c r="D41"/>
  <c r="E41"/>
  <c r="F41"/>
  <c r="G41"/>
  <c r="H41"/>
  <c r="H40"/>
  <c r="G40"/>
  <c r="F40"/>
  <c r="E40"/>
  <c r="D40"/>
  <c r="C40"/>
  <c r="B40"/>
  <c r="H10"/>
  <c r="H6"/>
  <c r="H5"/>
  <c r="H4"/>
  <c r="H3"/>
  <c r="H12"/>
  <c r="G12"/>
  <c r="F12"/>
  <c r="E12"/>
  <c r="D12"/>
  <c r="C12"/>
  <c r="B12"/>
  <c r="G19"/>
  <c r="G45" s="1"/>
  <c r="D3"/>
  <c r="E3"/>
  <c r="F3"/>
  <c r="L42"/>
  <c r="L41"/>
  <c r="L40"/>
  <c r="L39"/>
  <c r="L38"/>
  <c r="L28"/>
  <c r="L29"/>
  <c r="L30"/>
  <c r="L31"/>
  <c r="L32"/>
  <c r="L36"/>
  <c r="L37"/>
  <c r="I12" l="1"/>
  <c r="I3"/>
  <c r="I38" i="8"/>
  <c r="E39" s="1"/>
  <c r="I480"/>
  <c r="I506"/>
  <c r="I532"/>
  <c r="I558"/>
  <c r="I584"/>
  <c r="I610"/>
  <c r="I636"/>
  <c r="J679"/>
  <c r="J705"/>
  <c r="J731"/>
  <c r="J757"/>
  <c r="J783"/>
  <c r="D12"/>
  <c r="I12" s="1"/>
  <c r="J939"/>
  <c r="I246"/>
  <c r="I272"/>
  <c r="I298"/>
  <c r="I324"/>
  <c r="I350"/>
  <c r="I376"/>
  <c r="I402"/>
  <c r="I428"/>
  <c r="I454"/>
  <c r="J471"/>
  <c r="J497"/>
  <c r="J523"/>
  <c r="J549"/>
  <c r="J601"/>
  <c r="J1043"/>
  <c r="I1078"/>
  <c r="I64"/>
  <c r="I90"/>
  <c r="F91" s="1"/>
  <c r="I116"/>
  <c r="I142"/>
  <c r="I168"/>
  <c r="I194"/>
  <c r="I220"/>
  <c r="J263"/>
  <c r="J289"/>
  <c r="J315"/>
  <c r="J341"/>
  <c r="J367"/>
  <c r="J393"/>
  <c r="J419"/>
  <c r="J653"/>
  <c r="I844"/>
  <c r="I870"/>
  <c r="I896"/>
  <c r="I922"/>
  <c r="I974"/>
  <c r="I1000"/>
  <c r="I1026"/>
  <c r="I1052"/>
  <c r="E1053" s="1"/>
  <c r="H1079"/>
  <c r="D1079"/>
  <c r="E1079"/>
  <c r="F1079"/>
  <c r="B1079"/>
  <c r="G1079"/>
  <c r="C1079"/>
  <c r="H1053"/>
  <c r="B1053"/>
  <c r="H1027"/>
  <c r="D1027"/>
  <c r="E1027"/>
  <c r="F1027"/>
  <c r="B1027"/>
  <c r="G1027"/>
  <c r="C1027"/>
  <c r="H1001"/>
  <c r="D1001"/>
  <c r="E1001"/>
  <c r="F1001"/>
  <c r="B1001"/>
  <c r="G1001"/>
  <c r="C1001"/>
  <c r="H975"/>
  <c r="D975"/>
  <c r="E975"/>
  <c r="F975"/>
  <c r="B975"/>
  <c r="G975"/>
  <c r="C975"/>
  <c r="H949"/>
  <c r="D949"/>
  <c r="E949"/>
  <c r="F949"/>
  <c r="B949"/>
  <c r="G949"/>
  <c r="C949"/>
  <c r="E12"/>
  <c r="H923"/>
  <c r="D923"/>
  <c r="E923"/>
  <c r="F923"/>
  <c r="B923"/>
  <c r="G923"/>
  <c r="C923"/>
  <c r="H897"/>
  <c r="D897"/>
  <c r="E897"/>
  <c r="F897"/>
  <c r="B897"/>
  <c r="G897"/>
  <c r="C897"/>
  <c r="H871"/>
  <c r="D871"/>
  <c r="E871"/>
  <c r="F871"/>
  <c r="B871"/>
  <c r="G871"/>
  <c r="C871"/>
  <c r="H845"/>
  <c r="D845"/>
  <c r="E845"/>
  <c r="F845"/>
  <c r="B845"/>
  <c r="G845"/>
  <c r="C845"/>
  <c r="H819"/>
  <c r="D819"/>
  <c r="G819"/>
  <c r="C819"/>
  <c r="E819"/>
  <c r="F819"/>
  <c r="B819"/>
  <c r="H793"/>
  <c r="D793"/>
  <c r="E793"/>
  <c r="F793"/>
  <c r="B793"/>
  <c r="G793"/>
  <c r="C793"/>
  <c r="H767"/>
  <c r="D767"/>
  <c r="E767"/>
  <c r="F767"/>
  <c r="B767"/>
  <c r="G767"/>
  <c r="C767"/>
  <c r="H741"/>
  <c r="D741"/>
  <c r="E741"/>
  <c r="F741"/>
  <c r="B741"/>
  <c r="G741"/>
  <c r="C741"/>
  <c r="H715"/>
  <c r="D715"/>
  <c r="E715"/>
  <c r="F715"/>
  <c r="B715"/>
  <c r="G715"/>
  <c r="C715"/>
  <c r="H689"/>
  <c r="D689"/>
  <c r="E689"/>
  <c r="F689"/>
  <c r="B689"/>
  <c r="G689"/>
  <c r="C689"/>
  <c r="H663"/>
  <c r="D663"/>
  <c r="E663"/>
  <c r="F663"/>
  <c r="B663"/>
  <c r="G663"/>
  <c r="C663"/>
  <c r="H637"/>
  <c r="D637"/>
  <c r="E637"/>
  <c r="F637"/>
  <c r="B637"/>
  <c r="G637"/>
  <c r="C637"/>
  <c r="H611"/>
  <c r="D611"/>
  <c r="E611"/>
  <c r="F611"/>
  <c r="B611"/>
  <c r="G611"/>
  <c r="C611"/>
  <c r="H585"/>
  <c r="D585"/>
  <c r="E585"/>
  <c r="F585"/>
  <c r="B585"/>
  <c r="G585"/>
  <c r="C585"/>
  <c r="H559"/>
  <c r="D559"/>
  <c r="E559"/>
  <c r="F559"/>
  <c r="B559"/>
  <c r="G559"/>
  <c r="C559"/>
  <c r="H533"/>
  <c r="D533"/>
  <c r="E533"/>
  <c r="F533"/>
  <c r="B533"/>
  <c r="G533"/>
  <c r="C533"/>
  <c r="H507"/>
  <c r="D507"/>
  <c r="E507"/>
  <c r="F507"/>
  <c r="B507"/>
  <c r="G507"/>
  <c r="C507"/>
  <c r="H481"/>
  <c r="D481"/>
  <c r="E481"/>
  <c r="F481"/>
  <c r="B481"/>
  <c r="G481"/>
  <c r="C481"/>
  <c r="H455"/>
  <c r="D455"/>
  <c r="G455"/>
  <c r="C455"/>
  <c r="E455"/>
  <c r="F455"/>
  <c r="B455"/>
  <c r="H429"/>
  <c r="D429"/>
  <c r="E429"/>
  <c r="F429"/>
  <c r="B429"/>
  <c r="G429"/>
  <c r="C429"/>
  <c r="H403"/>
  <c r="D403"/>
  <c r="E403"/>
  <c r="F403"/>
  <c r="B403"/>
  <c r="G403"/>
  <c r="C403"/>
  <c r="H377"/>
  <c r="D377"/>
  <c r="E377"/>
  <c r="F377"/>
  <c r="B377"/>
  <c r="G377"/>
  <c r="C377"/>
  <c r="H351"/>
  <c r="D351"/>
  <c r="E351"/>
  <c r="F351"/>
  <c r="B351"/>
  <c r="G351"/>
  <c r="C351"/>
  <c r="H325"/>
  <c r="D325"/>
  <c r="E325"/>
  <c r="F325"/>
  <c r="B325"/>
  <c r="G325"/>
  <c r="C325"/>
  <c r="H299"/>
  <c r="D299"/>
  <c r="E299"/>
  <c r="F299"/>
  <c r="B299"/>
  <c r="G299"/>
  <c r="C299"/>
  <c r="H273"/>
  <c r="D273"/>
  <c r="E273"/>
  <c r="F273"/>
  <c r="B273"/>
  <c r="G273"/>
  <c r="C273"/>
  <c r="H247"/>
  <c r="D247"/>
  <c r="E247"/>
  <c r="F247"/>
  <c r="B247"/>
  <c r="G247"/>
  <c r="C247"/>
  <c r="H221"/>
  <c r="D221"/>
  <c r="E221"/>
  <c r="F221"/>
  <c r="B221"/>
  <c r="G221"/>
  <c r="C221"/>
  <c r="H195"/>
  <c r="D195"/>
  <c r="E195"/>
  <c r="F195"/>
  <c r="B195"/>
  <c r="G195"/>
  <c r="C195"/>
  <c r="H169"/>
  <c r="D169"/>
  <c r="E169"/>
  <c r="F169"/>
  <c r="B169"/>
  <c r="G169"/>
  <c r="C169"/>
  <c r="H143"/>
  <c r="D143"/>
  <c r="E143"/>
  <c r="F143"/>
  <c r="B143"/>
  <c r="G143"/>
  <c r="C143"/>
  <c r="H117"/>
  <c r="D117"/>
  <c r="E117"/>
  <c r="F117"/>
  <c r="B117"/>
  <c r="G117"/>
  <c r="C117"/>
  <c r="H91"/>
  <c r="D91"/>
  <c r="B91"/>
  <c r="G91"/>
  <c r="C91"/>
  <c r="J3"/>
  <c r="H65"/>
  <c r="D65"/>
  <c r="E65"/>
  <c r="F65"/>
  <c r="B65"/>
  <c r="G65"/>
  <c r="C65"/>
  <c r="G13"/>
  <c r="E13"/>
  <c r="D13"/>
  <c r="H13"/>
  <c r="C13"/>
  <c r="B28" i="7"/>
  <c r="B27"/>
  <c r="B108"/>
  <c r="B160"/>
  <c r="B209"/>
  <c r="B261"/>
  <c r="B262"/>
  <c r="B290"/>
  <c r="B342"/>
  <c r="B391"/>
  <c r="B472"/>
  <c r="B495"/>
  <c r="B576"/>
  <c r="B599"/>
  <c r="B680"/>
  <c r="B703"/>
  <c r="B784"/>
  <c r="B807"/>
  <c r="B888"/>
  <c r="B911"/>
  <c r="B992"/>
  <c r="B1015"/>
  <c r="B30"/>
  <c r="E46" i="5"/>
  <c r="B56" i="7"/>
  <c r="B105"/>
  <c r="B157"/>
  <c r="B158"/>
  <c r="B186"/>
  <c r="B238"/>
  <c r="B287"/>
  <c r="B339"/>
  <c r="B446"/>
  <c r="B469"/>
  <c r="B550"/>
  <c r="B573"/>
  <c r="B654"/>
  <c r="B677"/>
  <c r="B758"/>
  <c r="B781"/>
  <c r="B862"/>
  <c r="B885"/>
  <c r="B966"/>
  <c r="B989"/>
  <c r="B1070"/>
  <c r="F46" i="5"/>
  <c r="B53" i="7"/>
  <c r="B54"/>
  <c r="B82"/>
  <c r="B134"/>
  <c r="B183"/>
  <c r="B235"/>
  <c r="B316"/>
  <c r="B368"/>
  <c r="B366"/>
  <c r="B420"/>
  <c r="B443"/>
  <c r="B524"/>
  <c r="B547"/>
  <c r="B628"/>
  <c r="B651"/>
  <c r="B732"/>
  <c r="B755"/>
  <c r="B836"/>
  <c r="B859"/>
  <c r="B940"/>
  <c r="B963"/>
  <c r="B1044"/>
  <c r="B1067"/>
  <c r="B132"/>
  <c r="B236"/>
  <c r="B340"/>
  <c r="B444"/>
  <c r="B548"/>
  <c r="B652"/>
  <c r="B756"/>
  <c r="B860"/>
  <c r="B964"/>
  <c r="B1068"/>
  <c r="B470"/>
  <c r="B574"/>
  <c r="B678"/>
  <c r="B782"/>
  <c r="B886"/>
  <c r="B990"/>
  <c r="B1069"/>
  <c r="B80"/>
  <c r="B184"/>
  <c r="B288"/>
  <c r="B392"/>
  <c r="B496"/>
  <c r="B600"/>
  <c r="B704"/>
  <c r="B808"/>
  <c r="B912"/>
  <c r="B1016"/>
  <c r="B1017"/>
  <c r="G46" i="5"/>
  <c r="B29" i="7" s="1"/>
  <c r="B106"/>
  <c r="B210"/>
  <c r="B211"/>
  <c r="B314"/>
  <c r="B315"/>
  <c r="B418"/>
  <c r="B419"/>
  <c r="B522"/>
  <c r="B523"/>
  <c r="B626"/>
  <c r="B627"/>
  <c r="B730"/>
  <c r="B731"/>
  <c r="B834"/>
  <c r="B835"/>
  <c r="B938"/>
  <c r="B939"/>
  <c r="B1042"/>
  <c r="B1043"/>
  <c r="E13" i="5"/>
  <c r="F13"/>
  <c r="G13"/>
  <c r="C13"/>
  <c r="H13"/>
  <c r="D13"/>
  <c r="B13"/>
  <c r="E91" i="8" l="1"/>
  <c r="H39"/>
  <c r="G39"/>
  <c r="B39"/>
  <c r="D43" s="1"/>
  <c r="D39"/>
  <c r="I13" i="5"/>
  <c r="I13" i="8"/>
  <c r="C39"/>
  <c r="F39"/>
  <c r="G43" s="1"/>
  <c r="F1053"/>
  <c r="I39"/>
  <c r="G1053"/>
  <c r="D1053"/>
  <c r="H1057" s="1"/>
  <c r="C1053"/>
  <c r="H1083"/>
  <c r="D1083"/>
  <c r="E1083"/>
  <c r="I1079"/>
  <c r="F1083"/>
  <c r="G1083"/>
  <c r="C1083"/>
  <c r="D1057"/>
  <c r="E1057"/>
  <c r="I1053"/>
  <c r="G1057"/>
  <c r="C1057"/>
  <c r="H1031"/>
  <c r="D1031"/>
  <c r="E1031"/>
  <c r="I1027"/>
  <c r="F1031"/>
  <c r="G1031"/>
  <c r="C1031"/>
  <c r="H1005"/>
  <c r="D1005"/>
  <c r="E1005"/>
  <c r="I1001"/>
  <c r="F1005"/>
  <c r="G1005"/>
  <c r="C1005"/>
  <c r="H979"/>
  <c r="D979"/>
  <c r="E979"/>
  <c r="I975"/>
  <c r="F979"/>
  <c r="G979"/>
  <c r="C979"/>
  <c r="H953"/>
  <c r="D953"/>
  <c r="E953"/>
  <c r="I949"/>
  <c r="G953"/>
  <c r="F953"/>
  <c r="C953"/>
  <c r="H927"/>
  <c r="D927"/>
  <c r="E927"/>
  <c r="I923"/>
  <c r="F927"/>
  <c r="G927"/>
  <c r="C927"/>
  <c r="H901"/>
  <c r="D901"/>
  <c r="E901"/>
  <c r="I897"/>
  <c r="F901"/>
  <c r="G901"/>
  <c r="C901"/>
  <c r="H875"/>
  <c r="D875"/>
  <c r="E875"/>
  <c r="I871"/>
  <c r="F875"/>
  <c r="G875"/>
  <c r="C875"/>
  <c r="H849"/>
  <c r="D849"/>
  <c r="E849"/>
  <c r="I845"/>
  <c r="F849"/>
  <c r="G849"/>
  <c r="C849"/>
  <c r="H823"/>
  <c r="D823"/>
  <c r="G823"/>
  <c r="E823"/>
  <c r="I819"/>
  <c r="C823"/>
  <c r="F823"/>
  <c r="H797"/>
  <c r="D797"/>
  <c r="E797"/>
  <c r="I793"/>
  <c r="F797"/>
  <c r="G797"/>
  <c r="C797"/>
  <c r="H771"/>
  <c r="D771"/>
  <c r="E771"/>
  <c r="I767"/>
  <c r="F771"/>
  <c r="G771"/>
  <c r="C771"/>
  <c r="H745"/>
  <c r="D745"/>
  <c r="E745"/>
  <c r="I741"/>
  <c r="F745"/>
  <c r="G745"/>
  <c r="C745"/>
  <c r="H719"/>
  <c r="D719"/>
  <c r="E719"/>
  <c r="I715"/>
  <c r="F719"/>
  <c r="G719"/>
  <c r="C719"/>
  <c r="H693"/>
  <c r="D693"/>
  <c r="E693"/>
  <c r="I689"/>
  <c r="F693"/>
  <c r="G693"/>
  <c r="C693"/>
  <c r="H667"/>
  <c r="D667"/>
  <c r="E667"/>
  <c r="I663"/>
  <c r="F667"/>
  <c r="G667"/>
  <c r="C667"/>
  <c r="H641"/>
  <c r="D641"/>
  <c r="E641"/>
  <c r="I637"/>
  <c r="F641"/>
  <c r="G641"/>
  <c r="C641"/>
  <c r="H615"/>
  <c r="D615"/>
  <c r="E615"/>
  <c r="I611"/>
  <c r="F615"/>
  <c r="G615"/>
  <c r="C615"/>
  <c r="H589"/>
  <c r="D589"/>
  <c r="E589"/>
  <c r="I585"/>
  <c r="F589"/>
  <c r="G589"/>
  <c r="C589"/>
  <c r="H563"/>
  <c r="D563"/>
  <c r="E563"/>
  <c r="I559"/>
  <c r="F563"/>
  <c r="G563"/>
  <c r="C563"/>
  <c r="H537"/>
  <c r="D537"/>
  <c r="E537"/>
  <c r="I533"/>
  <c r="F537"/>
  <c r="G537"/>
  <c r="C537"/>
  <c r="H511"/>
  <c r="D511"/>
  <c r="E511"/>
  <c r="I507"/>
  <c r="F511"/>
  <c r="G511"/>
  <c r="C511"/>
  <c r="H485"/>
  <c r="D485"/>
  <c r="E485"/>
  <c r="I481"/>
  <c r="F485"/>
  <c r="G485"/>
  <c r="C485"/>
  <c r="H459"/>
  <c r="D459"/>
  <c r="G459"/>
  <c r="E459"/>
  <c r="I455"/>
  <c r="F459"/>
  <c r="C459"/>
  <c r="H433"/>
  <c r="D433"/>
  <c r="E433"/>
  <c r="I429"/>
  <c r="F433"/>
  <c r="G433"/>
  <c r="C433"/>
  <c r="H407"/>
  <c r="D407"/>
  <c r="E407"/>
  <c r="I403"/>
  <c r="F407"/>
  <c r="G407"/>
  <c r="C407"/>
  <c r="H381"/>
  <c r="D381"/>
  <c r="E381"/>
  <c r="I377"/>
  <c r="F381"/>
  <c r="G381"/>
  <c r="C381"/>
  <c r="H355"/>
  <c r="D355"/>
  <c r="E355"/>
  <c r="I351"/>
  <c r="F355"/>
  <c r="G355"/>
  <c r="C355"/>
  <c r="H329"/>
  <c r="D329"/>
  <c r="E329"/>
  <c r="I325"/>
  <c r="F329"/>
  <c r="G329"/>
  <c r="C329"/>
  <c r="H303"/>
  <c r="D303"/>
  <c r="E303"/>
  <c r="I299"/>
  <c r="F303"/>
  <c r="G303"/>
  <c r="C303"/>
  <c r="H277"/>
  <c r="D277"/>
  <c r="E277"/>
  <c r="I273"/>
  <c r="F277"/>
  <c r="G277"/>
  <c r="C277"/>
  <c r="H251"/>
  <c r="D251"/>
  <c r="E251"/>
  <c r="I247"/>
  <c r="F251"/>
  <c r="G251"/>
  <c r="C251"/>
  <c r="H225"/>
  <c r="D225"/>
  <c r="E225"/>
  <c r="I221"/>
  <c r="F225"/>
  <c r="G225"/>
  <c r="C225"/>
  <c r="H199"/>
  <c r="D199"/>
  <c r="E199"/>
  <c r="I195"/>
  <c r="F199"/>
  <c r="G199"/>
  <c r="C199"/>
  <c r="H173"/>
  <c r="D173"/>
  <c r="E173"/>
  <c r="I169"/>
  <c r="F173"/>
  <c r="G173"/>
  <c r="C173"/>
  <c r="H147"/>
  <c r="D147"/>
  <c r="E147"/>
  <c r="I143"/>
  <c r="F147"/>
  <c r="G147"/>
  <c r="C147"/>
  <c r="H121"/>
  <c r="D121"/>
  <c r="E121"/>
  <c r="I117"/>
  <c r="F121"/>
  <c r="G121"/>
  <c r="C121"/>
  <c r="H95"/>
  <c r="D95"/>
  <c r="E95"/>
  <c r="I91"/>
  <c r="F95"/>
  <c r="G95"/>
  <c r="C95"/>
  <c r="H69"/>
  <c r="D69"/>
  <c r="E69"/>
  <c r="I65"/>
  <c r="F69"/>
  <c r="G69"/>
  <c r="C69"/>
  <c r="B913" i="7"/>
  <c r="B705"/>
  <c r="B497"/>
  <c r="B289"/>
  <c r="B81"/>
  <c r="B965"/>
  <c r="B887"/>
  <c r="B757"/>
  <c r="B679"/>
  <c r="B549"/>
  <c r="B471"/>
  <c r="B341"/>
  <c r="B263"/>
  <c r="B809"/>
  <c r="B601"/>
  <c r="B393"/>
  <c r="B185"/>
  <c r="B107"/>
  <c r="B991"/>
  <c r="B861"/>
  <c r="B783"/>
  <c r="B653"/>
  <c r="B575"/>
  <c r="B445"/>
  <c r="B237"/>
  <c r="B367"/>
  <c r="B159"/>
  <c r="B133"/>
  <c r="B55"/>
  <c r="H17" i="5"/>
  <c r="H17" i="8" s="1"/>
  <c r="D17" i="5"/>
  <c r="E17"/>
  <c r="E17" i="8" s="1"/>
  <c r="F17" i="5"/>
  <c r="F17" i="8" s="1"/>
  <c r="G17" i="5"/>
  <c r="G17" i="8" s="1"/>
  <c r="C17" i="5"/>
  <c r="C43" i="8" l="1"/>
  <c r="F43"/>
  <c r="H43"/>
  <c r="E43"/>
  <c r="F1057"/>
  <c r="A859" i="5"/>
  <c r="B859"/>
  <c r="L859"/>
  <c r="L1041" l="1"/>
  <c r="L1015"/>
  <c r="L989"/>
  <c r="L963"/>
  <c r="L937"/>
  <c r="L911"/>
  <c r="L885"/>
  <c r="L833"/>
  <c r="L807"/>
  <c r="L781"/>
  <c r="L755"/>
  <c r="L729"/>
  <c r="L703"/>
  <c r="L677"/>
  <c r="L651"/>
  <c r="L625"/>
  <c r="L599"/>
  <c r="L573"/>
  <c r="L547"/>
  <c r="L521"/>
  <c r="L495"/>
  <c r="L469"/>
  <c r="L443"/>
  <c r="L417"/>
  <c r="L391"/>
  <c r="L365"/>
  <c r="L339"/>
  <c r="L313"/>
  <c r="L287"/>
  <c r="L261"/>
  <c r="L235"/>
  <c r="L209"/>
  <c r="L183"/>
  <c r="L157"/>
  <c r="L131"/>
  <c r="L105"/>
  <c r="L79"/>
  <c r="L53"/>
  <c r="B1041" l="1"/>
  <c r="A1041"/>
  <c r="B1015"/>
  <c r="A1015"/>
  <c r="B989"/>
  <c r="A989"/>
  <c r="B963"/>
  <c r="A963"/>
  <c r="B937"/>
  <c r="A937"/>
  <c r="B911"/>
  <c r="A911"/>
  <c r="B885"/>
  <c r="A885"/>
  <c r="B833"/>
  <c r="A833"/>
  <c r="B807"/>
  <c r="A807"/>
  <c r="B781"/>
  <c r="A781"/>
  <c r="B755"/>
  <c r="A755"/>
  <c r="B729"/>
  <c r="A729"/>
  <c r="B703"/>
  <c r="A703"/>
  <c r="B677"/>
  <c r="A677"/>
  <c r="B651"/>
  <c r="A651"/>
  <c r="B625"/>
  <c r="A625"/>
  <c r="B599"/>
  <c r="A599"/>
  <c r="B573"/>
  <c r="A573"/>
  <c r="B547"/>
  <c r="A547"/>
  <c r="B521"/>
  <c r="A521"/>
  <c r="B495"/>
  <c r="A495"/>
  <c r="B469"/>
  <c r="A469"/>
  <c r="B443"/>
  <c r="A443"/>
  <c r="B417"/>
  <c r="A417"/>
  <c r="B391"/>
  <c r="A391"/>
  <c r="B365"/>
  <c r="A365"/>
  <c r="B339"/>
  <c r="A339"/>
  <c r="B313"/>
  <c r="A313"/>
  <c r="B287"/>
  <c r="A287"/>
  <c r="B261"/>
  <c r="A261"/>
  <c r="B235"/>
  <c r="A235"/>
  <c r="B209"/>
  <c r="A209"/>
  <c r="B183"/>
  <c r="A183"/>
  <c r="B157"/>
  <c r="A157"/>
  <c r="B131"/>
  <c r="A131"/>
  <c r="B105"/>
  <c r="A105"/>
  <c r="B79"/>
  <c r="A79"/>
  <c r="B53"/>
  <c r="A53"/>
  <c r="B27"/>
  <c r="A27"/>
  <c r="B3"/>
  <c r="A1"/>
  <c r="A1" i="8" s="1"/>
  <c r="J3" i="5" l="1"/>
</calcChain>
</file>

<file path=xl/sharedStrings.xml><?xml version="1.0" encoding="utf-8"?>
<sst xmlns="http://schemas.openxmlformats.org/spreadsheetml/2006/main" count="332" uniqueCount="82">
  <si>
    <t>N</t>
  </si>
  <si>
    <t>w(X=xi)</t>
  </si>
  <si>
    <t>ИВТ19-3</t>
  </si>
  <si>
    <t>Ахаррам</t>
  </si>
  <si>
    <t>Юнесс</t>
  </si>
  <si>
    <t>Дауд</t>
  </si>
  <si>
    <t>Мохамед Оссама Мохамед Абдраббу</t>
  </si>
  <si>
    <t>Дехиби</t>
  </si>
  <si>
    <t>Хишем</t>
  </si>
  <si>
    <t>Исмаили</t>
  </si>
  <si>
    <t>Исмаил</t>
  </si>
  <si>
    <t>Камалов</t>
  </si>
  <si>
    <t>Владислав Валерьевич</t>
  </si>
  <si>
    <t>Касымов</t>
  </si>
  <si>
    <t>Мухаммад Анварджонович</t>
  </si>
  <si>
    <t>Лотфи</t>
  </si>
  <si>
    <t>Мохамед</t>
  </si>
  <si>
    <t>Мохамед Ахмед Нурелдин Саид</t>
  </si>
  <si>
    <t>Махмуд Ахмед Нурелдин</t>
  </si>
  <si>
    <t>Петрова</t>
  </si>
  <si>
    <t>Ольга Александровна</t>
  </si>
  <si>
    <t>Подшивалов</t>
  </si>
  <si>
    <t>Данил Дмитриевич</t>
  </si>
  <si>
    <t>Потапов</t>
  </si>
  <si>
    <t>Иван Николаевич</t>
  </si>
  <si>
    <t>Романцов</t>
  </si>
  <si>
    <t>Павел Петрович</t>
  </si>
  <si>
    <t>Рысаев</t>
  </si>
  <si>
    <t>Дамир Ринатович</t>
  </si>
  <si>
    <t>Саркеев</t>
  </si>
  <si>
    <t>Дмитрий Сергеевич</t>
  </si>
  <si>
    <t>Саханчук</t>
  </si>
  <si>
    <t>Захар Олегович</t>
  </si>
  <si>
    <t>Селеменчук</t>
  </si>
  <si>
    <t>Максим Атифович</t>
  </si>
  <si>
    <t>Семашко</t>
  </si>
  <si>
    <t>Юлия Алексеевна</t>
  </si>
  <si>
    <t>Соколов</t>
  </si>
  <si>
    <t>Павел Дмитриевич</t>
  </si>
  <si>
    <t>Титов</t>
  </si>
  <si>
    <t>Дмитрий Михайлович</t>
  </si>
  <si>
    <t>Тиханов</t>
  </si>
  <si>
    <t>Владислав Михайлович</t>
  </si>
  <si>
    <t>Тюленев</t>
  </si>
  <si>
    <t>Данил Андреевич</t>
  </si>
  <si>
    <t>Фоменко</t>
  </si>
  <si>
    <t>Валерия Алексеевна</t>
  </si>
  <si>
    <t>Шершнев</t>
  </si>
  <si>
    <t>Алексей Алексеевич</t>
  </si>
  <si>
    <t>24</t>
  </si>
  <si>
    <t>X — число серий, в которых трижды</t>
  </si>
  <si>
    <t>выпал орел.</t>
  </si>
  <si>
    <t>xi</t>
  </si>
  <si>
    <t>n(X=xi)</t>
  </si>
  <si>
    <t>из 5 серий по 3 броска монеты</t>
  </si>
  <si>
    <t>&gt;5</t>
  </si>
  <si>
    <t>Номер серии</t>
  </si>
  <si>
    <t>Значения X   в 1-м испытании</t>
  </si>
  <si>
    <t>Значения X во 2-м испытании</t>
  </si>
  <si>
    <t>Значения X   в 3-м испытании</t>
  </si>
  <si>
    <t>Значения X   в 4-м испытании</t>
  </si>
  <si>
    <t>Значения X   в 5-м испытании</t>
  </si>
  <si>
    <t>p(xi) (для биномиального закона)</t>
  </si>
  <si>
    <t>p(xi) (для закона Пуассона)</t>
  </si>
  <si>
    <t>Fбином(xi)</t>
  </si>
  <si>
    <t>Fвыб(xi)</t>
  </si>
  <si>
    <t>Fпуасс(xi)</t>
  </si>
  <si>
    <t>Fнорм((xi-x(i-1))/2)</t>
  </si>
  <si>
    <t>0.10468</t>
  </si>
  <si>
    <t>число серий</t>
  </si>
  <si>
    <t>p(xi) (по теореме Муавра-Лапласа)</t>
  </si>
  <si>
    <t>Протоколы испытаний'!$B8:$H8;'Протоколы испытаний'!$B14:$H14;1)</t>
  </si>
  <si>
    <t>Протоколы испытаний'!$B8:$H8;'Протоколы испытаний'!$B15:$H15;2)</t>
  </si>
  <si>
    <t>Протоколы испытаний'!$B8:$H8;'Протоколы испытаний'!$B16:$H16;3)</t>
  </si>
  <si>
    <t>Протоколы испытаний'!$B8:$H8;'Протоколы испытаний'!$B17:$H17;4)</t>
  </si>
  <si>
    <t>Образец</t>
  </si>
  <si>
    <t>См. Образец</t>
  </si>
  <si>
    <t>Выполните 8 испытаний</t>
  </si>
  <si>
    <t>Значения X   в 6-м испытании</t>
  </si>
  <si>
    <t>Значения X   в 7-м испытании</t>
  </si>
  <si>
    <t>Значения X   в 8-м испытании</t>
  </si>
  <si>
    <t>Отредактируйте выбор данных на графике!</t>
  </si>
</sst>
</file>

<file path=xl/styles.xml><?xml version="1.0" encoding="utf-8"?>
<styleSheet xmlns="http://schemas.openxmlformats.org/spreadsheetml/2006/main">
  <numFmts count="1">
    <numFmt numFmtId="164" formatCode="0.00000"/>
  </numFmts>
  <fonts count="16">
    <font>
      <sz val="10"/>
      <name val="Arial"/>
      <family val="2"/>
      <charset val="1"/>
    </font>
    <font>
      <sz val="14"/>
      <name val="Arial"/>
      <family val="2"/>
      <charset val="1"/>
    </font>
    <font>
      <b/>
      <i/>
      <sz val="14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u/>
      <sz val="10"/>
      <color theme="10"/>
      <name val="Arial"/>
      <family val="2"/>
      <charset val="1"/>
    </font>
    <font>
      <b/>
      <u/>
      <sz val="14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3" xfId="0" applyNumberFormat="1" applyFont="1" applyBorder="1"/>
    <xf numFmtId="0" fontId="0" fillId="0" borderId="3" xfId="0" applyFont="1" applyBorder="1"/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" fontId="1" fillId="0" borderId="1" xfId="0" applyNumberFormat="1" applyFont="1" applyBorder="1"/>
    <xf numFmtId="0" fontId="0" fillId="0" borderId="7" xfId="0" applyBorder="1"/>
    <xf numFmtId="0" fontId="0" fillId="0" borderId="0" xfId="0" applyAlignment="1">
      <alignment horizontal="center"/>
    </xf>
    <xf numFmtId="0" fontId="7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Border="1"/>
    <xf numFmtId="0" fontId="1" fillId="2" borderId="10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Border="1"/>
    <xf numFmtId="0" fontId="3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" fillId="0" borderId="16" xfId="0" applyFont="1" applyBorder="1"/>
    <xf numFmtId="0" fontId="1" fillId="2" borderId="17" xfId="0" applyFont="1" applyFill="1" applyBorder="1" applyAlignment="1">
      <alignment horizontal="center" vertical="center"/>
    </xf>
    <xf numFmtId="0" fontId="1" fillId="0" borderId="18" xfId="0" applyFont="1" applyBorder="1"/>
    <xf numFmtId="0" fontId="1" fillId="2" borderId="19" xfId="0" applyFont="1" applyFill="1" applyBorder="1" applyAlignment="1">
      <alignment horizontal="center" vertical="center"/>
    </xf>
    <xf numFmtId="0" fontId="1" fillId="0" borderId="20" xfId="0" applyFont="1" applyBorder="1"/>
    <xf numFmtId="0" fontId="3" fillId="0" borderId="8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1" xfId="0" applyFont="1" applyBorder="1"/>
    <xf numFmtId="0" fontId="1" fillId="0" borderId="25" xfId="0" applyFont="1" applyBorder="1"/>
    <xf numFmtId="0" fontId="1" fillId="0" borderId="6" xfId="0" applyFont="1" applyBorder="1"/>
    <xf numFmtId="0" fontId="1" fillId="0" borderId="26" xfId="0" applyFont="1" applyBorder="1"/>
    <xf numFmtId="0" fontId="1" fillId="0" borderId="28" xfId="0" applyFont="1" applyBorder="1"/>
    <xf numFmtId="0" fontId="1" fillId="2" borderId="1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1" fillId="0" borderId="27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3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5" fillId="0" borderId="2" xfId="0" applyFont="1" applyBorder="1"/>
    <xf numFmtId="0" fontId="3" fillId="0" borderId="30" xfId="0" applyFont="1" applyBorder="1" applyAlignment="1">
      <alignment horizontal="center"/>
    </xf>
    <xf numFmtId="0" fontId="1" fillId="0" borderId="9" xfId="0" applyFont="1" applyBorder="1"/>
    <xf numFmtId="0" fontId="1" fillId="0" borderId="17" xfId="0" applyFont="1" applyBorder="1"/>
    <xf numFmtId="0" fontId="1" fillId="0" borderId="5" xfId="0" applyFont="1" applyBorder="1"/>
    <xf numFmtId="0" fontId="1" fillId="0" borderId="1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33" xfId="0" applyFont="1" applyFill="1" applyBorder="1" applyAlignment="1">
      <alignment horizontal="right"/>
    </xf>
    <xf numFmtId="164" fontId="12" fillId="0" borderId="14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0" fontId="1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34" xfId="0" applyFont="1" applyFill="1" applyBorder="1" applyAlignment="1">
      <alignment horizontal="right"/>
    </xf>
    <xf numFmtId="0" fontId="8" fillId="0" borderId="35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/>
    <xf numFmtId="0" fontId="10" fillId="2" borderId="10" xfId="0" applyFont="1" applyFill="1" applyBorder="1" applyAlignment="1">
      <alignment horizontal="center" vertical="center"/>
    </xf>
    <xf numFmtId="164" fontId="12" fillId="0" borderId="16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38" xfId="0" applyNumberFormat="1" applyFont="1" applyFill="1" applyBorder="1" applyAlignment="1">
      <alignment horizontal="center" vertical="center"/>
    </xf>
    <xf numFmtId="164" fontId="12" fillId="0" borderId="18" xfId="0" applyNumberFormat="1" applyFont="1" applyFill="1" applyBorder="1" applyAlignment="1">
      <alignment horizontal="center" vertical="center"/>
    </xf>
    <xf numFmtId="164" fontId="12" fillId="0" borderId="39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164" fontId="12" fillId="0" borderId="20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5" fillId="0" borderId="0" xfId="0" applyFont="1" applyBorder="1"/>
    <xf numFmtId="164" fontId="12" fillId="0" borderId="19" xfId="0" applyNumberFormat="1" applyFont="1" applyFill="1" applyBorder="1" applyAlignment="1">
      <alignment horizontal="center" vertical="center"/>
    </xf>
    <xf numFmtId="164" fontId="12" fillId="0" borderId="21" xfId="0" applyNumberFormat="1" applyFont="1" applyFill="1" applyBorder="1" applyAlignment="1">
      <alignment horizontal="center" vertical="center"/>
    </xf>
    <xf numFmtId="0" fontId="0" fillId="0" borderId="0" xfId="0" quotePrefix="1"/>
    <xf numFmtId="0" fontId="15" fillId="0" borderId="0" xfId="1" applyFont="1" applyAlignment="1" applyProtection="1"/>
    <xf numFmtId="0" fontId="8" fillId="2" borderId="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24" xfId="0" applyFont="1" applyFill="1" applyBorder="1"/>
    <xf numFmtId="164" fontId="12" fillId="0" borderId="9" xfId="0" applyNumberFormat="1" applyFont="1" applyFill="1" applyBorder="1" applyAlignment="1">
      <alignment horizontal="center" vertical="center"/>
    </xf>
    <xf numFmtId="164" fontId="12" fillId="0" borderId="17" xfId="0" applyNumberFormat="1" applyFont="1" applyFill="1" applyBorder="1" applyAlignment="1">
      <alignment horizontal="center" vertical="center"/>
    </xf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1" fontId="0" fillId="0" borderId="0" xfId="0" applyNumberFormat="1"/>
    <xf numFmtId="0" fontId="0" fillId="0" borderId="0" xfId="0" applyFont="1" applyBorder="1"/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испытаний'!$B$11:$H$11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испытаний'!$B$11:$H$11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испытаний'!$B$18:$H$18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испытаний'!$B$11:$H$11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испытаний'!$B$19:$H$19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испытаний'!$B$11:$H$11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испытаний'!$B$20:$H$20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99206656"/>
        <c:axId val="99208192"/>
      </c:lineChart>
      <c:catAx>
        <c:axId val="99206656"/>
        <c:scaling>
          <c:orientation val="minMax"/>
        </c:scaling>
        <c:axPos val="b"/>
        <c:tickLblPos val="nextTo"/>
        <c:crossAx val="99208192"/>
        <c:crosses val="autoZero"/>
        <c:auto val="1"/>
        <c:lblAlgn val="ctr"/>
        <c:lblOffset val="100"/>
      </c:catAx>
      <c:valAx>
        <c:axId val="99208192"/>
        <c:scaling>
          <c:orientation val="minMax"/>
        </c:scaling>
        <c:axPos val="l"/>
        <c:majorGridlines/>
        <c:numFmt formatCode="General" sourceLinked="1"/>
        <c:tickLblPos val="nextTo"/>
        <c:crossAx val="992066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341632"/>
        <c:axId val="100343168"/>
      </c:lineChart>
      <c:catAx>
        <c:axId val="100341632"/>
        <c:scaling>
          <c:orientation val="minMax"/>
        </c:scaling>
        <c:axPos val="b"/>
        <c:tickLblPos val="nextTo"/>
        <c:crossAx val="100343168"/>
        <c:crosses val="autoZero"/>
        <c:auto val="1"/>
        <c:lblAlgn val="ctr"/>
        <c:lblOffset val="100"/>
      </c:catAx>
      <c:valAx>
        <c:axId val="100343168"/>
        <c:scaling>
          <c:orientation val="minMax"/>
        </c:scaling>
        <c:axPos val="l"/>
        <c:majorGridlines/>
        <c:numFmt formatCode="0.00000" sourceLinked="1"/>
        <c:tickLblPos val="nextTo"/>
        <c:crossAx val="1003416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386304"/>
        <c:axId val="100387840"/>
      </c:lineChart>
      <c:catAx>
        <c:axId val="100386304"/>
        <c:scaling>
          <c:orientation val="minMax"/>
        </c:scaling>
        <c:axPos val="b"/>
        <c:tickLblPos val="nextTo"/>
        <c:crossAx val="100387840"/>
        <c:crosses val="autoZero"/>
        <c:auto val="1"/>
        <c:lblAlgn val="ctr"/>
        <c:lblOffset val="100"/>
      </c:catAx>
      <c:valAx>
        <c:axId val="100387840"/>
        <c:scaling>
          <c:orientation val="minMax"/>
        </c:scaling>
        <c:axPos val="l"/>
        <c:majorGridlines/>
        <c:numFmt formatCode="0.00000" sourceLinked="1"/>
        <c:tickLblPos val="nextTo"/>
        <c:crossAx val="1003863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426496"/>
        <c:axId val="100428032"/>
      </c:lineChart>
      <c:catAx>
        <c:axId val="100426496"/>
        <c:scaling>
          <c:orientation val="minMax"/>
        </c:scaling>
        <c:axPos val="b"/>
        <c:tickLblPos val="nextTo"/>
        <c:crossAx val="100428032"/>
        <c:crosses val="autoZero"/>
        <c:auto val="1"/>
        <c:lblAlgn val="ctr"/>
        <c:lblOffset val="100"/>
      </c:catAx>
      <c:valAx>
        <c:axId val="100428032"/>
        <c:scaling>
          <c:orientation val="minMax"/>
        </c:scaling>
        <c:axPos val="l"/>
        <c:majorGridlines/>
        <c:numFmt formatCode="0.00000" sourceLinked="1"/>
        <c:tickLblPos val="nextTo"/>
        <c:crossAx val="1004264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466048"/>
        <c:axId val="100476032"/>
      </c:lineChart>
      <c:catAx>
        <c:axId val="100466048"/>
        <c:scaling>
          <c:orientation val="minMax"/>
        </c:scaling>
        <c:axPos val="b"/>
        <c:tickLblPos val="nextTo"/>
        <c:crossAx val="100476032"/>
        <c:crosses val="autoZero"/>
        <c:auto val="1"/>
        <c:lblAlgn val="ctr"/>
        <c:lblOffset val="100"/>
      </c:catAx>
      <c:valAx>
        <c:axId val="100476032"/>
        <c:scaling>
          <c:orientation val="minMax"/>
        </c:scaling>
        <c:axPos val="l"/>
        <c:majorGridlines/>
        <c:numFmt formatCode="0.00000" sourceLinked="1"/>
        <c:tickLblPos val="nextTo"/>
        <c:crossAx val="1004660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506240"/>
        <c:axId val="100524416"/>
      </c:lineChart>
      <c:catAx>
        <c:axId val="100506240"/>
        <c:scaling>
          <c:orientation val="minMax"/>
        </c:scaling>
        <c:axPos val="b"/>
        <c:tickLblPos val="nextTo"/>
        <c:crossAx val="100524416"/>
        <c:crosses val="autoZero"/>
        <c:auto val="1"/>
        <c:lblAlgn val="ctr"/>
        <c:lblOffset val="100"/>
      </c:catAx>
      <c:valAx>
        <c:axId val="100524416"/>
        <c:scaling>
          <c:orientation val="minMax"/>
        </c:scaling>
        <c:axPos val="l"/>
        <c:majorGridlines/>
        <c:numFmt formatCode="0.00000" sourceLinked="1"/>
        <c:tickLblPos val="nextTo"/>
        <c:crossAx val="1005062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552064"/>
        <c:axId val="100553856"/>
      </c:lineChart>
      <c:catAx>
        <c:axId val="100552064"/>
        <c:scaling>
          <c:orientation val="minMax"/>
        </c:scaling>
        <c:axPos val="b"/>
        <c:tickLblPos val="nextTo"/>
        <c:crossAx val="100553856"/>
        <c:crosses val="autoZero"/>
        <c:auto val="1"/>
        <c:lblAlgn val="ctr"/>
        <c:lblOffset val="100"/>
      </c:catAx>
      <c:valAx>
        <c:axId val="100553856"/>
        <c:scaling>
          <c:orientation val="minMax"/>
        </c:scaling>
        <c:axPos val="l"/>
        <c:majorGridlines/>
        <c:numFmt formatCode="0.00000" sourceLinked="1"/>
        <c:tickLblPos val="nextTo"/>
        <c:crossAx val="100552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588160"/>
        <c:axId val="100667776"/>
      </c:lineChart>
      <c:catAx>
        <c:axId val="100588160"/>
        <c:scaling>
          <c:orientation val="minMax"/>
        </c:scaling>
        <c:axPos val="b"/>
        <c:tickLblPos val="nextTo"/>
        <c:crossAx val="100667776"/>
        <c:crosses val="autoZero"/>
        <c:auto val="1"/>
        <c:lblAlgn val="ctr"/>
        <c:lblOffset val="100"/>
      </c:catAx>
      <c:valAx>
        <c:axId val="100667776"/>
        <c:scaling>
          <c:orientation val="minMax"/>
        </c:scaling>
        <c:axPos val="l"/>
        <c:majorGridlines/>
        <c:numFmt formatCode="0.00000" sourceLinked="1"/>
        <c:tickLblPos val="nextTo"/>
        <c:crossAx val="1005881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689792"/>
        <c:axId val="100691328"/>
      </c:lineChart>
      <c:catAx>
        <c:axId val="100689792"/>
        <c:scaling>
          <c:orientation val="minMax"/>
        </c:scaling>
        <c:axPos val="b"/>
        <c:tickLblPos val="nextTo"/>
        <c:crossAx val="100691328"/>
        <c:crosses val="autoZero"/>
        <c:auto val="1"/>
        <c:lblAlgn val="ctr"/>
        <c:lblOffset val="100"/>
      </c:catAx>
      <c:valAx>
        <c:axId val="100691328"/>
        <c:scaling>
          <c:orientation val="minMax"/>
        </c:scaling>
        <c:axPos val="l"/>
        <c:majorGridlines/>
        <c:numFmt formatCode="0.00000" sourceLinked="1"/>
        <c:tickLblPos val="nextTo"/>
        <c:crossAx val="100689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734080"/>
        <c:axId val="100735616"/>
      </c:lineChart>
      <c:catAx>
        <c:axId val="100734080"/>
        <c:scaling>
          <c:orientation val="minMax"/>
        </c:scaling>
        <c:axPos val="b"/>
        <c:tickLblPos val="nextTo"/>
        <c:crossAx val="100735616"/>
        <c:crosses val="autoZero"/>
        <c:auto val="1"/>
        <c:lblAlgn val="ctr"/>
        <c:lblOffset val="100"/>
      </c:catAx>
      <c:valAx>
        <c:axId val="100735616"/>
        <c:scaling>
          <c:orientation val="minMax"/>
        </c:scaling>
        <c:axPos val="l"/>
        <c:majorGridlines/>
        <c:numFmt formatCode="0.00000" sourceLinked="1"/>
        <c:tickLblPos val="nextTo"/>
        <c:crossAx val="1007340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774272"/>
        <c:axId val="100775808"/>
      </c:lineChart>
      <c:catAx>
        <c:axId val="100774272"/>
        <c:scaling>
          <c:orientation val="minMax"/>
        </c:scaling>
        <c:axPos val="b"/>
        <c:tickLblPos val="nextTo"/>
        <c:crossAx val="100775808"/>
        <c:crosses val="autoZero"/>
        <c:auto val="1"/>
        <c:lblAlgn val="ctr"/>
        <c:lblOffset val="100"/>
      </c:catAx>
      <c:valAx>
        <c:axId val="100775808"/>
        <c:scaling>
          <c:orientation val="minMax"/>
        </c:scaling>
        <c:axPos val="l"/>
        <c:majorGridlines/>
        <c:numFmt formatCode="0.00000" sourceLinked="1"/>
        <c:tickLblPos val="nextTo"/>
        <c:crossAx val="1007742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99259136"/>
        <c:axId val="99260672"/>
      </c:lineChart>
      <c:catAx>
        <c:axId val="99259136"/>
        <c:scaling>
          <c:orientation val="minMax"/>
        </c:scaling>
        <c:axPos val="b"/>
        <c:tickLblPos val="nextTo"/>
        <c:crossAx val="99260672"/>
        <c:crosses val="autoZero"/>
        <c:auto val="1"/>
        <c:lblAlgn val="ctr"/>
        <c:lblOffset val="100"/>
      </c:catAx>
      <c:valAx>
        <c:axId val="99260672"/>
        <c:scaling>
          <c:orientation val="minMax"/>
        </c:scaling>
        <c:axPos val="l"/>
        <c:majorGridlines/>
        <c:numFmt formatCode="0.00000" sourceLinked="1"/>
        <c:tickLblPos val="nextTo"/>
        <c:crossAx val="992591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818304"/>
        <c:axId val="100824192"/>
      </c:lineChart>
      <c:catAx>
        <c:axId val="100818304"/>
        <c:scaling>
          <c:orientation val="minMax"/>
        </c:scaling>
        <c:axPos val="b"/>
        <c:tickLblPos val="nextTo"/>
        <c:crossAx val="100824192"/>
        <c:crosses val="autoZero"/>
        <c:auto val="1"/>
        <c:lblAlgn val="ctr"/>
        <c:lblOffset val="100"/>
      </c:catAx>
      <c:valAx>
        <c:axId val="100824192"/>
        <c:scaling>
          <c:orientation val="minMax"/>
        </c:scaling>
        <c:axPos val="l"/>
        <c:majorGridlines/>
        <c:numFmt formatCode="0.00000" sourceLinked="1"/>
        <c:tickLblPos val="nextTo"/>
        <c:crossAx val="1008183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838400"/>
        <c:axId val="100864768"/>
      </c:lineChart>
      <c:catAx>
        <c:axId val="100838400"/>
        <c:scaling>
          <c:orientation val="minMax"/>
        </c:scaling>
        <c:axPos val="b"/>
        <c:tickLblPos val="nextTo"/>
        <c:crossAx val="100864768"/>
        <c:crosses val="autoZero"/>
        <c:auto val="1"/>
        <c:lblAlgn val="ctr"/>
        <c:lblOffset val="100"/>
      </c:catAx>
      <c:valAx>
        <c:axId val="100864768"/>
        <c:scaling>
          <c:orientation val="minMax"/>
        </c:scaling>
        <c:axPos val="l"/>
        <c:majorGridlines/>
        <c:numFmt formatCode="0.00000" sourceLinked="1"/>
        <c:tickLblPos val="nextTo"/>
        <c:crossAx val="1008384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890880"/>
        <c:axId val="100900864"/>
      </c:lineChart>
      <c:catAx>
        <c:axId val="100890880"/>
        <c:scaling>
          <c:orientation val="minMax"/>
        </c:scaling>
        <c:axPos val="b"/>
        <c:tickLblPos val="nextTo"/>
        <c:crossAx val="100900864"/>
        <c:crosses val="autoZero"/>
        <c:auto val="1"/>
        <c:lblAlgn val="ctr"/>
        <c:lblOffset val="100"/>
      </c:catAx>
      <c:valAx>
        <c:axId val="100900864"/>
        <c:scaling>
          <c:orientation val="minMax"/>
        </c:scaling>
        <c:axPos val="l"/>
        <c:majorGridlines/>
        <c:numFmt formatCode="0.00000" sourceLinked="1"/>
        <c:tickLblPos val="nextTo"/>
        <c:crossAx val="1008908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937728"/>
        <c:axId val="100939264"/>
      </c:lineChart>
      <c:catAx>
        <c:axId val="100937728"/>
        <c:scaling>
          <c:orientation val="minMax"/>
        </c:scaling>
        <c:axPos val="b"/>
        <c:tickLblPos val="nextTo"/>
        <c:crossAx val="100939264"/>
        <c:crosses val="autoZero"/>
        <c:auto val="1"/>
        <c:lblAlgn val="ctr"/>
        <c:lblOffset val="100"/>
      </c:catAx>
      <c:valAx>
        <c:axId val="100939264"/>
        <c:scaling>
          <c:orientation val="minMax"/>
        </c:scaling>
        <c:axPos val="l"/>
        <c:majorGridlines/>
        <c:numFmt formatCode="0.00000" sourceLinked="1"/>
        <c:tickLblPos val="nextTo"/>
        <c:crossAx val="1009377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973568"/>
        <c:axId val="100983552"/>
      </c:lineChart>
      <c:catAx>
        <c:axId val="100973568"/>
        <c:scaling>
          <c:orientation val="minMax"/>
        </c:scaling>
        <c:axPos val="b"/>
        <c:tickLblPos val="nextTo"/>
        <c:crossAx val="100983552"/>
        <c:crosses val="autoZero"/>
        <c:auto val="1"/>
        <c:lblAlgn val="ctr"/>
        <c:lblOffset val="100"/>
      </c:catAx>
      <c:valAx>
        <c:axId val="100983552"/>
        <c:scaling>
          <c:orientation val="minMax"/>
        </c:scaling>
        <c:axPos val="l"/>
        <c:majorGridlines/>
        <c:numFmt formatCode="0.00000" sourceLinked="1"/>
        <c:tickLblPos val="nextTo"/>
        <c:crossAx val="1009735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1017472"/>
        <c:axId val="101019008"/>
      </c:lineChart>
      <c:catAx>
        <c:axId val="101017472"/>
        <c:scaling>
          <c:orientation val="minMax"/>
        </c:scaling>
        <c:axPos val="b"/>
        <c:tickLblPos val="nextTo"/>
        <c:crossAx val="101019008"/>
        <c:crosses val="autoZero"/>
        <c:auto val="1"/>
        <c:lblAlgn val="ctr"/>
        <c:lblOffset val="100"/>
      </c:catAx>
      <c:valAx>
        <c:axId val="101019008"/>
        <c:scaling>
          <c:orientation val="minMax"/>
        </c:scaling>
        <c:axPos val="l"/>
        <c:majorGridlines/>
        <c:numFmt formatCode="0.00000" sourceLinked="1"/>
        <c:tickLblPos val="nextTo"/>
        <c:crossAx val="1010174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2184064"/>
        <c:axId val="102185600"/>
      </c:lineChart>
      <c:catAx>
        <c:axId val="102184064"/>
        <c:scaling>
          <c:orientation val="minMax"/>
        </c:scaling>
        <c:axPos val="b"/>
        <c:tickLblPos val="nextTo"/>
        <c:crossAx val="102185600"/>
        <c:crosses val="autoZero"/>
        <c:auto val="1"/>
        <c:lblAlgn val="ctr"/>
        <c:lblOffset val="100"/>
      </c:catAx>
      <c:valAx>
        <c:axId val="102185600"/>
        <c:scaling>
          <c:orientation val="minMax"/>
        </c:scaling>
        <c:axPos val="l"/>
        <c:majorGridlines/>
        <c:numFmt formatCode="0.00000" sourceLinked="1"/>
        <c:tickLblPos val="nextTo"/>
        <c:crossAx val="102184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2220160"/>
        <c:axId val="102221696"/>
      </c:lineChart>
      <c:catAx>
        <c:axId val="102220160"/>
        <c:scaling>
          <c:orientation val="minMax"/>
        </c:scaling>
        <c:axPos val="b"/>
        <c:tickLblPos val="nextTo"/>
        <c:crossAx val="102221696"/>
        <c:crosses val="autoZero"/>
        <c:auto val="1"/>
        <c:lblAlgn val="ctr"/>
        <c:lblOffset val="100"/>
      </c:catAx>
      <c:valAx>
        <c:axId val="102221696"/>
        <c:scaling>
          <c:orientation val="minMax"/>
        </c:scaling>
        <c:axPos val="l"/>
        <c:majorGridlines/>
        <c:numFmt formatCode="0.00000" sourceLinked="1"/>
        <c:tickLblPos val="nextTo"/>
        <c:crossAx val="1022201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2247808"/>
        <c:axId val="102249600"/>
      </c:lineChart>
      <c:catAx>
        <c:axId val="102247808"/>
        <c:scaling>
          <c:orientation val="minMax"/>
        </c:scaling>
        <c:axPos val="b"/>
        <c:tickLblPos val="nextTo"/>
        <c:crossAx val="102249600"/>
        <c:crosses val="autoZero"/>
        <c:auto val="1"/>
        <c:lblAlgn val="ctr"/>
        <c:lblOffset val="100"/>
      </c:catAx>
      <c:valAx>
        <c:axId val="102249600"/>
        <c:scaling>
          <c:orientation val="minMax"/>
        </c:scaling>
        <c:axPos val="l"/>
        <c:majorGridlines/>
        <c:numFmt formatCode="0.00000" sourceLinked="1"/>
        <c:tickLblPos val="nextTo"/>
        <c:crossAx val="1022478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2288000"/>
        <c:axId val="102302080"/>
      </c:lineChart>
      <c:catAx>
        <c:axId val="102288000"/>
        <c:scaling>
          <c:orientation val="minMax"/>
        </c:scaling>
        <c:axPos val="b"/>
        <c:tickLblPos val="nextTo"/>
        <c:crossAx val="102302080"/>
        <c:crosses val="autoZero"/>
        <c:auto val="1"/>
        <c:lblAlgn val="ctr"/>
        <c:lblOffset val="100"/>
      </c:catAx>
      <c:valAx>
        <c:axId val="102302080"/>
        <c:scaling>
          <c:orientation val="minMax"/>
        </c:scaling>
        <c:axPos val="l"/>
        <c:majorGridlines/>
        <c:numFmt formatCode="0.00000" sourceLinked="1"/>
        <c:tickLblPos val="nextTo"/>
        <c:crossAx val="102288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093952"/>
        <c:axId val="100095488"/>
      </c:lineChart>
      <c:catAx>
        <c:axId val="100093952"/>
        <c:scaling>
          <c:orientation val="minMax"/>
        </c:scaling>
        <c:axPos val="b"/>
        <c:tickLblPos val="nextTo"/>
        <c:crossAx val="100095488"/>
        <c:crosses val="autoZero"/>
        <c:auto val="1"/>
        <c:lblAlgn val="ctr"/>
        <c:lblOffset val="100"/>
      </c:catAx>
      <c:valAx>
        <c:axId val="100095488"/>
        <c:scaling>
          <c:orientation val="minMax"/>
        </c:scaling>
        <c:axPos val="l"/>
        <c:majorGridlines/>
        <c:numFmt formatCode="0.00000" sourceLinked="1"/>
        <c:tickLblPos val="nextTo"/>
        <c:crossAx val="100093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2332288"/>
        <c:axId val="102333824"/>
      </c:lineChart>
      <c:catAx>
        <c:axId val="102332288"/>
        <c:scaling>
          <c:orientation val="minMax"/>
        </c:scaling>
        <c:axPos val="b"/>
        <c:tickLblPos val="nextTo"/>
        <c:crossAx val="102333824"/>
        <c:crosses val="autoZero"/>
        <c:auto val="1"/>
        <c:lblAlgn val="ctr"/>
        <c:lblOffset val="100"/>
      </c:catAx>
      <c:valAx>
        <c:axId val="102333824"/>
        <c:scaling>
          <c:orientation val="minMax"/>
        </c:scaling>
        <c:axPos val="l"/>
        <c:majorGridlines/>
        <c:numFmt formatCode="0.00000" sourceLinked="1"/>
        <c:tickLblPos val="nextTo"/>
        <c:crossAx val="1023322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2364288"/>
        <c:axId val="102365824"/>
      </c:lineChart>
      <c:catAx>
        <c:axId val="102364288"/>
        <c:scaling>
          <c:orientation val="minMax"/>
        </c:scaling>
        <c:axPos val="b"/>
        <c:tickLblPos val="nextTo"/>
        <c:crossAx val="102365824"/>
        <c:crosses val="autoZero"/>
        <c:auto val="1"/>
        <c:lblAlgn val="ctr"/>
        <c:lblOffset val="100"/>
      </c:catAx>
      <c:valAx>
        <c:axId val="102365824"/>
        <c:scaling>
          <c:orientation val="minMax"/>
        </c:scaling>
        <c:axPos val="l"/>
        <c:majorGridlines/>
        <c:numFmt formatCode="0.00000" sourceLinked="1"/>
        <c:tickLblPos val="nextTo"/>
        <c:crossAx val="1023642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98943360"/>
        <c:axId val="98944896"/>
      </c:lineChart>
      <c:catAx>
        <c:axId val="98943360"/>
        <c:scaling>
          <c:orientation val="minMax"/>
        </c:scaling>
        <c:axPos val="b"/>
        <c:tickLblPos val="nextTo"/>
        <c:crossAx val="98944896"/>
        <c:crosses val="autoZero"/>
        <c:auto val="1"/>
        <c:lblAlgn val="ctr"/>
        <c:lblOffset val="100"/>
      </c:catAx>
      <c:valAx>
        <c:axId val="98944896"/>
        <c:scaling>
          <c:orientation val="minMax"/>
        </c:scaling>
        <c:axPos val="l"/>
        <c:majorGridlines/>
        <c:numFmt formatCode="0.00000" sourceLinked="1"/>
        <c:tickLblPos val="nextTo"/>
        <c:crossAx val="989433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2505856"/>
        <c:axId val="102524032"/>
      </c:lineChart>
      <c:catAx>
        <c:axId val="102505856"/>
        <c:scaling>
          <c:orientation val="minMax"/>
        </c:scaling>
        <c:axPos val="b"/>
        <c:tickLblPos val="nextTo"/>
        <c:crossAx val="102524032"/>
        <c:crosses val="autoZero"/>
        <c:auto val="1"/>
        <c:lblAlgn val="ctr"/>
        <c:lblOffset val="100"/>
      </c:catAx>
      <c:valAx>
        <c:axId val="102524032"/>
        <c:scaling>
          <c:orientation val="minMax"/>
        </c:scaling>
        <c:axPos val="l"/>
        <c:majorGridlines/>
        <c:numFmt formatCode="0.00000" sourceLinked="1"/>
        <c:tickLblPos val="nextTo"/>
        <c:crossAx val="1025058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2558336"/>
        <c:axId val="102375808"/>
      </c:lineChart>
      <c:catAx>
        <c:axId val="102558336"/>
        <c:scaling>
          <c:orientation val="minMax"/>
        </c:scaling>
        <c:axPos val="b"/>
        <c:tickLblPos val="nextTo"/>
        <c:crossAx val="102375808"/>
        <c:crosses val="autoZero"/>
        <c:auto val="1"/>
        <c:lblAlgn val="ctr"/>
        <c:lblOffset val="100"/>
      </c:catAx>
      <c:valAx>
        <c:axId val="102375808"/>
        <c:scaling>
          <c:orientation val="minMax"/>
        </c:scaling>
        <c:axPos val="l"/>
        <c:majorGridlines/>
        <c:numFmt formatCode="0.00000" sourceLinked="1"/>
        <c:tickLblPos val="nextTo"/>
        <c:crossAx val="1025583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2393728"/>
        <c:axId val="102395264"/>
      </c:lineChart>
      <c:catAx>
        <c:axId val="102393728"/>
        <c:scaling>
          <c:orientation val="minMax"/>
        </c:scaling>
        <c:axPos val="b"/>
        <c:tickLblPos val="nextTo"/>
        <c:crossAx val="102395264"/>
        <c:crosses val="autoZero"/>
        <c:auto val="1"/>
        <c:lblAlgn val="ctr"/>
        <c:lblOffset val="100"/>
      </c:catAx>
      <c:valAx>
        <c:axId val="102395264"/>
        <c:scaling>
          <c:orientation val="minMax"/>
        </c:scaling>
        <c:axPos val="l"/>
        <c:majorGridlines/>
        <c:numFmt formatCode="0.00000" sourceLinked="1"/>
        <c:tickLblPos val="nextTo"/>
        <c:crossAx val="1023937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7951232"/>
        <c:axId val="107952768"/>
      </c:lineChart>
      <c:catAx>
        <c:axId val="107951232"/>
        <c:scaling>
          <c:orientation val="minMax"/>
        </c:scaling>
        <c:axPos val="b"/>
        <c:tickLblPos val="nextTo"/>
        <c:crossAx val="107952768"/>
        <c:crosses val="autoZero"/>
        <c:auto val="1"/>
        <c:lblAlgn val="ctr"/>
        <c:lblOffset val="100"/>
      </c:catAx>
      <c:valAx>
        <c:axId val="107952768"/>
        <c:scaling>
          <c:orientation val="minMax"/>
        </c:scaling>
        <c:axPos val="l"/>
        <c:majorGridlines/>
        <c:numFmt formatCode="0.00000" sourceLinked="1"/>
        <c:tickLblPos val="nextTo"/>
        <c:crossAx val="1079512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8000000"/>
        <c:axId val="108001536"/>
      </c:lineChart>
      <c:catAx>
        <c:axId val="108000000"/>
        <c:scaling>
          <c:orientation val="minMax"/>
        </c:scaling>
        <c:axPos val="b"/>
        <c:tickLblPos val="nextTo"/>
        <c:crossAx val="108001536"/>
        <c:crosses val="autoZero"/>
        <c:auto val="1"/>
        <c:lblAlgn val="ctr"/>
        <c:lblOffset val="100"/>
      </c:catAx>
      <c:valAx>
        <c:axId val="108001536"/>
        <c:scaling>
          <c:orientation val="minMax"/>
        </c:scaling>
        <c:axPos val="l"/>
        <c:majorGridlines/>
        <c:numFmt formatCode="0.00000" sourceLinked="1"/>
        <c:tickLblPos val="nextTo"/>
        <c:crossAx val="108000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7905024"/>
        <c:axId val="107906560"/>
      </c:lineChart>
      <c:catAx>
        <c:axId val="107905024"/>
        <c:scaling>
          <c:orientation val="minMax"/>
        </c:scaling>
        <c:axPos val="b"/>
        <c:tickLblPos val="nextTo"/>
        <c:crossAx val="107906560"/>
        <c:crosses val="autoZero"/>
        <c:auto val="1"/>
        <c:lblAlgn val="ctr"/>
        <c:lblOffset val="100"/>
      </c:catAx>
      <c:valAx>
        <c:axId val="107906560"/>
        <c:scaling>
          <c:orientation val="minMax"/>
        </c:scaling>
        <c:axPos val="l"/>
        <c:majorGridlines/>
        <c:numFmt formatCode="0.00000" sourceLinked="1"/>
        <c:tickLblPos val="nextTo"/>
        <c:crossAx val="1079050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7936768"/>
        <c:axId val="108020480"/>
      </c:lineChart>
      <c:catAx>
        <c:axId val="107936768"/>
        <c:scaling>
          <c:orientation val="minMax"/>
        </c:scaling>
        <c:axPos val="b"/>
        <c:tickLblPos val="nextTo"/>
        <c:crossAx val="108020480"/>
        <c:crosses val="autoZero"/>
        <c:auto val="1"/>
        <c:lblAlgn val="ctr"/>
        <c:lblOffset val="100"/>
      </c:catAx>
      <c:valAx>
        <c:axId val="108020480"/>
        <c:scaling>
          <c:orientation val="minMax"/>
        </c:scaling>
        <c:axPos val="l"/>
        <c:majorGridlines/>
        <c:numFmt formatCode="0.00000" sourceLinked="1"/>
        <c:tickLblPos val="nextTo"/>
        <c:crossAx val="107936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121600"/>
        <c:axId val="100135680"/>
      </c:lineChart>
      <c:catAx>
        <c:axId val="100121600"/>
        <c:scaling>
          <c:orientation val="minMax"/>
        </c:scaling>
        <c:axPos val="b"/>
        <c:tickLblPos val="nextTo"/>
        <c:crossAx val="100135680"/>
        <c:crosses val="autoZero"/>
        <c:auto val="1"/>
        <c:lblAlgn val="ctr"/>
        <c:lblOffset val="100"/>
      </c:catAx>
      <c:valAx>
        <c:axId val="100135680"/>
        <c:scaling>
          <c:orientation val="minMax"/>
        </c:scaling>
        <c:axPos val="l"/>
        <c:majorGridlines/>
        <c:numFmt formatCode="0.00000" sourceLinked="1"/>
        <c:tickLblPos val="nextTo"/>
        <c:crossAx val="100121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8058880"/>
        <c:axId val="108064768"/>
      </c:lineChart>
      <c:catAx>
        <c:axId val="108058880"/>
        <c:scaling>
          <c:orientation val="minMax"/>
        </c:scaling>
        <c:axPos val="b"/>
        <c:tickLblPos val="nextTo"/>
        <c:crossAx val="108064768"/>
        <c:crosses val="autoZero"/>
        <c:auto val="1"/>
        <c:lblAlgn val="ctr"/>
        <c:lblOffset val="100"/>
      </c:catAx>
      <c:valAx>
        <c:axId val="108064768"/>
        <c:scaling>
          <c:orientation val="minMax"/>
        </c:scaling>
        <c:axPos val="l"/>
        <c:majorGridlines/>
        <c:numFmt formatCode="0.00000" sourceLinked="1"/>
        <c:tickLblPos val="nextTo"/>
        <c:crossAx val="1080588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8086784"/>
        <c:axId val="108088320"/>
      </c:lineChart>
      <c:catAx>
        <c:axId val="108086784"/>
        <c:scaling>
          <c:orientation val="minMax"/>
        </c:scaling>
        <c:axPos val="b"/>
        <c:tickLblPos val="nextTo"/>
        <c:crossAx val="108088320"/>
        <c:crosses val="autoZero"/>
        <c:auto val="1"/>
        <c:lblAlgn val="ctr"/>
        <c:lblOffset val="100"/>
      </c:catAx>
      <c:valAx>
        <c:axId val="108088320"/>
        <c:scaling>
          <c:orientation val="minMax"/>
        </c:scaling>
        <c:axPos val="l"/>
        <c:majorGridlines/>
        <c:numFmt formatCode="0.00000" sourceLinked="1"/>
        <c:tickLblPos val="nextTo"/>
        <c:crossAx val="1080867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испытаний'!$B$1077:$H$1077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испытаний'!$B$1083:$H$1083</c:f>
              <c:numCache>
                <c:formatCode>0.00000</c:formatCode>
                <c:ptCount val="7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0.625</c:v>
                </c:pt>
                <c:pt idx="4">
                  <c:v>0.875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испытаний'!$B$1077:$H$1077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испытаний'!$B$1084:$H$1084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испытаний'!$B$1077:$H$1077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испытаний'!$B$1085:$H$1085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испытаний'!$B$1077:$H$1077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испытаний'!$B$1086:$H$1086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8126976"/>
        <c:axId val="108128512"/>
      </c:lineChart>
      <c:catAx>
        <c:axId val="108126976"/>
        <c:scaling>
          <c:orientation val="minMax"/>
        </c:scaling>
        <c:axPos val="b"/>
        <c:tickLblPos val="nextTo"/>
        <c:crossAx val="108128512"/>
        <c:crosses val="autoZero"/>
        <c:auto val="1"/>
        <c:lblAlgn val="ctr"/>
        <c:lblOffset val="100"/>
      </c:catAx>
      <c:valAx>
        <c:axId val="108128512"/>
        <c:scaling>
          <c:orientation val="minMax"/>
        </c:scaling>
        <c:axPos val="l"/>
        <c:majorGridlines/>
        <c:numFmt formatCode="0.00000" sourceLinked="1"/>
        <c:tickLblPos val="nextTo"/>
        <c:crossAx val="1081269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Лист1!$B$11:$H$11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Лист1!$B$11:$H$11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Лист1!$B$18:$H$18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Лист1!$B$11:$H$11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Лист1!$B$19:$H$19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Лист1!$B$11:$H$11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Лист1!$B$20:$H$20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9897216"/>
        <c:axId val="109898752"/>
      </c:lineChart>
      <c:catAx>
        <c:axId val="109897216"/>
        <c:scaling>
          <c:orientation val="minMax"/>
        </c:scaling>
        <c:axPos val="b"/>
        <c:tickLblPos val="nextTo"/>
        <c:crossAx val="109898752"/>
        <c:crosses val="autoZero"/>
        <c:auto val="1"/>
        <c:lblAlgn val="ctr"/>
        <c:lblOffset val="100"/>
      </c:catAx>
      <c:valAx>
        <c:axId val="109898752"/>
        <c:scaling>
          <c:orientation val="minMax"/>
        </c:scaling>
        <c:axPos val="l"/>
        <c:majorGridlines/>
        <c:numFmt formatCode="General" sourceLinked="1"/>
        <c:tickLblPos val="nextTo"/>
        <c:crossAx val="1098972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9941504"/>
        <c:axId val="109943040"/>
      </c:lineChart>
      <c:catAx>
        <c:axId val="109941504"/>
        <c:scaling>
          <c:orientation val="minMax"/>
        </c:scaling>
        <c:axPos val="b"/>
        <c:tickLblPos val="nextTo"/>
        <c:crossAx val="109943040"/>
        <c:crosses val="autoZero"/>
        <c:auto val="1"/>
        <c:lblAlgn val="ctr"/>
        <c:lblOffset val="100"/>
      </c:catAx>
      <c:valAx>
        <c:axId val="109943040"/>
        <c:scaling>
          <c:orientation val="minMax"/>
        </c:scaling>
        <c:axPos val="l"/>
        <c:majorGridlines/>
        <c:numFmt formatCode="General" sourceLinked="1"/>
        <c:tickLblPos val="nextTo"/>
        <c:crossAx val="1099415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Лист1!$B$1077:$H$1077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Лист1!$B$1083:$H$1083</c:f>
              <c:numCache>
                <c:formatCode>General</c:formatCode>
                <c:ptCount val="7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0.625</c:v>
                </c:pt>
                <c:pt idx="4">
                  <c:v>0.875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Лист1!$B$1077:$H$1077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Лист1!$B$1084:$H$1084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Лист1!$B$1077:$H$1077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Лист1!$B$1085:$H$1085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Лист1!$B$1077:$H$1077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Лист1!$B$1086:$H$1086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9981696"/>
        <c:axId val="109983232"/>
      </c:lineChart>
      <c:catAx>
        <c:axId val="109981696"/>
        <c:scaling>
          <c:orientation val="minMax"/>
        </c:scaling>
        <c:axPos val="b"/>
        <c:tickLblPos val="nextTo"/>
        <c:crossAx val="109983232"/>
        <c:crosses val="autoZero"/>
        <c:auto val="1"/>
        <c:lblAlgn val="ctr"/>
        <c:lblOffset val="100"/>
      </c:catAx>
      <c:valAx>
        <c:axId val="109983232"/>
        <c:scaling>
          <c:orientation val="minMax"/>
        </c:scaling>
        <c:axPos val="l"/>
        <c:majorGridlines/>
        <c:numFmt formatCode="General" sourceLinked="1"/>
        <c:tickLblPos val="nextTo"/>
        <c:crossAx val="1099816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017536"/>
        <c:axId val="110023424"/>
      </c:lineChart>
      <c:catAx>
        <c:axId val="110017536"/>
        <c:scaling>
          <c:orientation val="minMax"/>
        </c:scaling>
        <c:axPos val="b"/>
        <c:tickLblPos val="nextTo"/>
        <c:crossAx val="110023424"/>
        <c:crosses val="autoZero"/>
        <c:auto val="1"/>
        <c:lblAlgn val="ctr"/>
        <c:lblOffset val="100"/>
      </c:catAx>
      <c:valAx>
        <c:axId val="110023424"/>
        <c:scaling>
          <c:orientation val="minMax"/>
        </c:scaling>
        <c:axPos val="l"/>
        <c:majorGridlines/>
        <c:numFmt formatCode="General" sourceLinked="1"/>
        <c:tickLblPos val="nextTo"/>
        <c:crossAx val="1100175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061824"/>
        <c:axId val="110067712"/>
      </c:lineChart>
      <c:catAx>
        <c:axId val="110061824"/>
        <c:scaling>
          <c:orientation val="minMax"/>
        </c:scaling>
        <c:axPos val="b"/>
        <c:tickLblPos val="nextTo"/>
        <c:crossAx val="110067712"/>
        <c:crosses val="autoZero"/>
        <c:auto val="1"/>
        <c:lblAlgn val="ctr"/>
        <c:lblOffset val="100"/>
      </c:catAx>
      <c:valAx>
        <c:axId val="110067712"/>
        <c:scaling>
          <c:orientation val="minMax"/>
        </c:scaling>
        <c:axPos val="l"/>
        <c:majorGridlines/>
        <c:numFmt formatCode="General" sourceLinked="1"/>
        <c:tickLblPos val="nextTo"/>
        <c:crossAx val="110061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102016"/>
        <c:axId val="110103552"/>
      </c:lineChart>
      <c:catAx>
        <c:axId val="110102016"/>
        <c:scaling>
          <c:orientation val="minMax"/>
        </c:scaling>
        <c:axPos val="b"/>
        <c:tickLblPos val="nextTo"/>
        <c:crossAx val="110103552"/>
        <c:crosses val="autoZero"/>
        <c:auto val="1"/>
        <c:lblAlgn val="ctr"/>
        <c:lblOffset val="100"/>
      </c:catAx>
      <c:valAx>
        <c:axId val="110103552"/>
        <c:scaling>
          <c:orientation val="minMax"/>
        </c:scaling>
        <c:axPos val="l"/>
        <c:majorGridlines/>
        <c:numFmt formatCode="General" sourceLinked="1"/>
        <c:tickLblPos val="nextTo"/>
        <c:crossAx val="1101020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142592"/>
        <c:axId val="110144128"/>
      </c:lineChart>
      <c:catAx>
        <c:axId val="110142592"/>
        <c:scaling>
          <c:orientation val="minMax"/>
        </c:scaling>
        <c:axPos val="b"/>
        <c:tickLblPos val="nextTo"/>
        <c:crossAx val="110144128"/>
        <c:crosses val="autoZero"/>
        <c:auto val="1"/>
        <c:lblAlgn val="ctr"/>
        <c:lblOffset val="100"/>
      </c:catAx>
      <c:valAx>
        <c:axId val="110144128"/>
        <c:scaling>
          <c:orientation val="minMax"/>
        </c:scaling>
        <c:axPos val="l"/>
        <c:majorGridlines/>
        <c:numFmt formatCode="General" sourceLinked="1"/>
        <c:tickLblPos val="nextTo"/>
        <c:crossAx val="1101425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022528"/>
        <c:axId val="100040704"/>
      </c:lineChart>
      <c:catAx>
        <c:axId val="100022528"/>
        <c:scaling>
          <c:orientation val="minMax"/>
        </c:scaling>
        <c:axPos val="b"/>
        <c:tickLblPos val="nextTo"/>
        <c:crossAx val="100040704"/>
        <c:crosses val="autoZero"/>
        <c:auto val="1"/>
        <c:lblAlgn val="ctr"/>
        <c:lblOffset val="100"/>
      </c:catAx>
      <c:valAx>
        <c:axId val="100040704"/>
        <c:scaling>
          <c:orientation val="minMax"/>
        </c:scaling>
        <c:axPos val="l"/>
        <c:majorGridlines/>
        <c:numFmt formatCode="0.00000" sourceLinked="1"/>
        <c:tickLblPos val="nextTo"/>
        <c:crossAx val="1000225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260608"/>
        <c:axId val="110262144"/>
      </c:lineChart>
      <c:catAx>
        <c:axId val="110260608"/>
        <c:scaling>
          <c:orientation val="minMax"/>
        </c:scaling>
        <c:axPos val="b"/>
        <c:tickLblPos val="nextTo"/>
        <c:crossAx val="110262144"/>
        <c:crosses val="autoZero"/>
        <c:auto val="1"/>
        <c:lblAlgn val="ctr"/>
        <c:lblOffset val="100"/>
      </c:catAx>
      <c:valAx>
        <c:axId val="110262144"/>
        <c:scaling>
          <c:orientation val="minMax"/>
        </c:scaling>
        <c:axPos val="l"/>
        <c:majorGridlines/>
        <c:numFmt formatCode="General" sourceLinked="1"/>
        <c:tickLblPos val="nextTo"/>
        <c:crossAx val="1102606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279680"/>
        <c:axId val="110166784"/>
      </c:lineChart>
      <c:catAx>
        <c:axId val="110279680"/>
        <c:scaling>
          <c:orientation val="minMax"/>
        </c:scaling>
        <c:axPos val="b"/>
        <c:tickLblPos val="nextTo"/>
        <c:crossAx val="110166784"/>
        <c:crosses val="autoZero"/>
        <c:auto val="1"/>
        <c:lblAlgn val="ctr"/>
        <c:lblOffset val="100"/>
      </c:catAx>
      <c:valAx>
        <c:axId val="110166784"/>
        <c:scaling>
          <c:orientation val="minMax"/>
        </c:scaling>
        <c:axPos val="l"/>
        <c:majorGridlines/>
        <c:numFmt formatCode="General" sourceLinked="1"/>
        <c:tickLblPos val="nextTo"/>
        <c:crossAx val="1102796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201088"/>
        <c:axId val="110215168"/>
      </c:lineChart>
      <c:catAx>
        <c:axId val="110201088"/>
        <c:scaling>
          <c:orientation val="minMax"/>
        </c:scaling>
        <c:axPos val="b"/>
        <c:tickLblPos val="nextTo"/>
        <c:crossAx val="110215168"/>
        <c:crosses val="autoZero"/>
        <c:auto val="1"/>
        <c:lblAlgn val="ctr"/>
        <c:lblOffset val="100"/>
      </c:catAx>
      <c:valAx>
        <c:axId val="110215168"/>
        <c:scaling>
          <c:orientation val="minMax"/>
        </c:scaling>
        <c:axPos val="l"/>
        <c:majorGridlines/>
        <c:numFmt formatCode="General" sourceLinked="1"/>
        <c:tickLblPos val="nextTo"/>
        <c:crossAx val="1102010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299008"/>
        <c:axId val="110300544"/>
      </c:lineChart>
      <c:catAx>
        <c:axId val="110299008"/>
        <c:scaling>
          <c:orientation val="minMax"/>
        </c:scaling>
        <c:axPos val="b"/>
        <c:tickLblPos val="nextTo"/>
        <c:crossAx val="110300544"/>
        <c:crosses val="autoZero"/>
        <c:auto val="1"/>
        <c:lblAlgn val="ctr"/>
        <c:lblOffset val="100"/>
      </c:catAx>
      <c:valAx>
        <c:axId val="110300544"/>
        <c:scaling>
          <c:orientation val="minMax"/>
        </c:scaling>
        <c:axPos val="l"/>
        <c:majorGridlines/>
        <c:numFmt formatCode="General" sourceLinked="1"/>
        <c:tickLblPos val="nextTo"/>
        <c:crossAx val="1102990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355584"/>
        <c:axId val="110357120"/>
      </c:lineChart>
      <c:catAx>
        <c:axId val="110355584"/>
        <c:scaling>
          <c:orientation val="minMax"/>
        </c:scaling>
        <c:axPos val="b"/>
        <c:tickLblPos val="nextTo"/>
        <c:crossAx val="110357120"/>
        <c:crosses val="autoZero"/>
        <c:auto val="1"/>
        <c:lblAlgn val="ctr"/>
        <c:lblOffset val="100"/>
      </c:catAx>
      <c:valAx>
        <c:axId val="110357120"/>
        <c:scaling>
          <c:orientation val="minMax"/>
        </c:scaling>
        <c:axPos val="l"/>
        <c:majorGridlines/>
        <c:numFmt formatCode="General" sourceLinked="1"/>
        <c:tickLblPos val="nextTo"/>
        <c:crossAx val="1103555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379008"/>
        <c:axId val="110380544"/>
      </c:lineChart>
      <c:catAx>
        <c:axId val="110379008"/>
        <c:scaling>
          <c:orientation val="minMax"/>
        </c:scaling>
        <c:axPos val="b"/>
        <c:tickLblPos val="nextTo"/>
        <c:crossAx val="110380544"/>
        <c:crosses val="autoZero"/>
        <c:auto val="1"/>
        <c:lblAlgn val="ctr"/>
        <c:lblOffset val="100"/>
      </c:catAx>
      <c:valAx>
        <c:axId val="110380544"/>
        <c:scaling>
          <c:orientation val="minMax"/>
        </c:scaling>
        <c:axPos val="l"/>
        <c:majorGridlines/>
        <c:numFmt formatCode="General" sourceLinked="1"/>
        <c:tickLblPos val="nextTo"/>
        <c:crossAx val="1103790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418944"/>
        <c:axId val="110424832"/>
      </c:lineChart>
      <c:catAx>
        <c:axId val="110418944"/>
        <c:scaling>
          <c:orientation val="minMax"/>
        </c:scaling>
        <c:axPos val="b"/>
        <c:tickLblPos val="nextTo"/>
        <c:crossAx val="110424832"/>
        <c:crosses val="autoZero"/>
        <c:auto val="1"/>
        <c:lblAlgn val="ctr"/>
        <c:lblOffset val="100"/>
      </c:catAx>
      <c:valAx>
        <c:axId val="110424832"/>
        <c:scaling>
          <c:orientation val="minMax"/>
        </c:scaling>
        <c:axPos val="l"/>
        <c:majorGridlines/>
        <c:numFmt formatCode="General" sourceLinked="1"/>
        <c:tickLblPos val="nextTo"/>
        <c:crossAx val="1104189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450944"/>
        <c:axId val="110469120"/>
      </c:lineChart>
      <c:catAx>
        <c:axId val="110450944"/>
        <c:scaling>
          <c:orientation val="minMax"/>
        </c:scaling>
        <c:axPos val="b"/>
        <c:tickLblPos val="nextTo"/>
        <c:crossAx val="110469120"/>
        <c:crosses val="autoZero"/>
        <c:auto val="1"/>
        <c:lblAlgn val="ctr"/>
        <c:lblOffset val="100"/>
      </c:catAx>
      <c:valAx>
        <c:axId val="110469120"/>
        <c:scaling>
          <c:orientation val="minMax"/>
        </c:scaling>
        <c:axPos val="l"/>
        <c:majorGridlines/>
        <c:numFmt formatCode="General" sourceLinked="1"/>
        <c:tickLblPos val="nextTo"/>
        <c:crossAx val="1104509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500864"/>
        <c:axId val="110510848"/>
      </c:lineChart>
      <c:catAx>
        <c:axId val="110500864"/>
        <c:scaling>
          <c:orientation val="minMax"/>
        </c:scaling>
        <c:axPos val="b"/>
        <c:tickLblPos val="nextTo"/>
        <c:crossAx val="110510848"/>
        <c:crosses val="autoZero"/>
        <c:auto val="1"/>
        <c:lblAlgn val="ctr"/>
        <c:lblOffset val="100"/>
      </c:catAx>
      <c:valAx>
        <c:axId val="110510848"/>
        <c:scaling>
          <c:orientation val="minMax"/>
        </c:scaling>
        <c:axPos val="l"/>
        <c:majorGridlines/>
        <c:numFmt formatCode="General" sourceLinked="1"/>
        <c:tickLblPos val="nextTo"/>
        <c:crossAx val="1105008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536960"/>
        <c:axId val="110555136"/>
      </c:lineChart>
      <c:catAx>
        <c:axId val="110536960"/>
        <c:scaling>
          <c:orientation val="minMax"/>
        </c:scaling>
        <c:axPos val="b"/>
        <c:tickLblPos val="nextTo"/>
        <c:crossAx val="110555136"/>
        <c:crosses val="autoZero"/>
        <c:auto val="1"/>
        <c:lblAlgn val="ctr"/>
        <c:lblOffset val="100"/>
      </c:catAx>
      <c:valAx>
        <c:axId val="110555136"/>
        <c:scaling>
          <c:orientation val="minMax"/>
        </c:scaling>
        <c:axPos val="l"/>
        <c:majorGridlines/>
        <c:numFmt formatCode="General" sourceLinked="1"/>
        <c:tickLblPos val="nextTo"/>
        <c:crossAx val="1105369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071296"/>
        <c:axId val="100072832"/>
      </c:lineChart>
      <c:catAx>
        <c:axId val="100071296"/>
        <c:scaling>
          <c:orientation val="minMax"/>
        </c:scaling>
        <c:axPos val="b"/>
        <c:tickLblPos val="nextTo"/>
        <c:crossAx val="100072832"/>
        <c:crosses val="autoZero"/>
        <c:auto val="1"/>
        <c:lblAlgn val="ctr"/>
        <c:lblOffset val="100"/>
      </c:catAx>
      <c:valAx>
        <c:axId val="100072832"/>
        <c:scaling>
          <c:orientation val="minMax"/>
        </c:scaling>
        <c:axPos val="l"/>
        <c:majorGridlines/>
        <c:numFmt formatCode="0.00000" sourceLinked="1"/>
        <c:tickLblPos val="nextTo"/>
        <c:crossAx val="100071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577152"/>
        <c:axId val="110578688"/>
      </c:lineChart>
      <c:catAx>
        <c:axId val="110577152"/>
        <c:scaling>
          <c:orientation val="minMax"/>
        </c:scaling>
        <c:axPos val="b"/>
        <c:tickLblPos val="nextTo"/>
        <c:crossAx val="110578688"/>
        <c:crosses val="autoZero"/>
        <c:auto val="1"/>
        <c:lblAlgn val="ctr"/>
        <c:lblOffset val="100"/>
      </c:catAx>
      <c:valAx>
        <c:axId val="110578688"/>
        <c:scaling>
          <c:orientation val="minMax"/>
        </c:scaling>
        <c:axPos val="l"/>
        <c:majorGridlines/>
        <c:numFmt formatCode="General" sourceLinked="1"/>
        <c:tickLblPos val="nextTo"/>
        <c:crossAx val="1105771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699264"/>
        <c:axId val="110700800"/>
      </c:lineChart>
      <c:catAx>
        <c:axId val="110699264"/>
        <c:scaling>
          <c:orientation val="minMax"/>
        </c:scaling>
        <c:axPos val="b"/>
        <c:tickLblPos val="nextTo"/>
        <c:crossAx val="110700800"/>
        <c:crosses val="autoZero"/>
        <c:auto val="1"/>
        <c:lblAlgn val="ctr"/>
        <c:lblOffset val="100"/>
      </c:catAx>
      <c:valAx>
        <c:axId val="110700800"/>
        <c:scaling>
          <c:orientation val="minMax"/>
        </c:scaling>
        <c:axPos val="l"/>
        <c:majorGridlines/>
        <c:numFmt formatCode="General" sourceLinked="1"/>
        <c:tickLblPos val="nextTo"/>
        <c:crossAx val="1106992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743552"/>
        <c:axId val="110745088"/>
      </c:lineChart>
      <c:catAx>
        <c:axId val="110743552"/>
        <c:scaling>
          <c:orientation val="minMax"/>
        </c:scaling>
        <c:axPos val="b"/>
        <c:tickLblPos val="nextTo"/>
        <c:crossAx val="110745088"/>
        <c:crosses val="autoZero"/>
        <c:auto val="1"/>
        <c:lblAlgn val="ctr"/>
        <c:lblOffset val="100"/>
      </c:catAx>
      <c:valAx>
        <c:axId val="110745088"/>
        <c:scaling>
          <c:orientation val="minMax"/>
        </c:scaling>
        <c:axPos val="l"/>
        <c:majorGridlines/>
        <c:numFmt formatCode="General" sourceLinked="1"/>
        <c:tickLblPos val="nextTo"/>
        <c:crossAx val="1107435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779776"/>
        <c:axId val="110789760"/>
      </c:lineChart>
      <c:catAx>
        <c:axId val="110779776"/>
        <c:scaling>
          <c:orientation val="minMax"/>
        </c:scaling>
        <c:axPos val="b"/>
        <c:tickLblPos val="nextTo"/>
        <c:crossAx val="110789760"/>
        <c:crosses val="autoZero"/>
        <c:auto val="1"/>
        <c:lblAlgn val="ctr"/>
        <c:lblOffset val="100"/>
      </c:catAx>
      <c:valAx>
        <c:axId val="110789760"/>
        <c:scaling>
          <c:orientation val="minMax"/>
        </c:scaling>
        <c:axPos val="l"/>
        <c:majorGridlines/>
        <c:numFmt formatCode="General" sourceLinked="1"/>
        <c:tickLblPos val="nextTo"/>
        <c:crossAx val="1107797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815872"/>
        <c:axId val="110829952"/>
      </c:lineChart>
      <c:catAx>
        <c:axId val="110815872"/>
        <c:scaling>
          <c:orientation val="minMax"/>
        </c:scaling>
        <c:axPos val="b"/>
        <c:tickLblPos val="nextTo"/>
        <c:crossAx val="110829952"/>
        <c:crosses val="autoZero"/>
        <c:auto val="1"/>
        <c:lblAlgn val="ctr"/>
        <c:lblOffset val="100"/>
      </c:catAx>
      <c:valAx>
        <c:axId val="110829952"/>
        <c:scaling>
          <c:orientation val="minMax"/>
        </c:scaling>
        <c:axPos val="l"/>
        <c:majorGridlines/>
        <c:numFmt formatCode="General" sourceLinked="1"/>
        <c:tickLblPos val="nextTo"/>
        <c:crossAx val="1108158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856064"/>
        <c:axId val="110857600"/>
      </c:lineChart>
      <c:catAx>
        <c:axId val="110856064"/>
        <c:scaling>
          <c:orientation val="minMax"/>
        </c:scaling>
        <c:axPos val="b"/>
        <c:tickLblPos val="nextTo"/>
        <c:crossAx val="110857600"/>
        <c:crosses val="autoZero"/>
        <c:auto val="1"/>
        <c:lblAlgn val="ctr"/>
        <c:lblOffset val="100"/>
      </c:catAx>
      <c:valAx>
        <c:axId val="110857600"/>
        <c:scaling>
          <c:orientation val="minMax"/>
        </c:scaling>
        <c:axPos val="l"/>
        <c:majorGridlines/>
        <c:numFmt formatCode="General" sourceLinked="1"/>
        <c:tickLblPos val="nextTo"/>
        <c:crossAx val="110856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886272"/>
        <c:axId val="110908544"/>
      </c:lineChart>
      <c:catAx>
        <c:axId val="110886272"/>
        <c:scaling>
          <c:orientation val="minMax"/>
        </c:scaling>
        <c:axPos val="b"/>
        <c:tickLblPos val="nextTo"/>
        <c:crossAx val="110908544"/>
        <c:crosses val="autoZero"/>
        <c:auto val="1"/>
        <c:lblAlgn val="ctr"/>
        <c:lblOffset val="100"/>
      </c:catAx>
      <c:valAx>
        <c:axId val="110908544"/>
        <c:scaling>
          <c:orientation val="minMax"/>
        </c:scaling>
        <c:axPos val="l"/>
        <c:majorGridlines/>
        <c:numFmt formatCode="General" sourceLinked="1"/>
        <c:tickLblPos val="nextTo"/>
        <c:crossAx val="1108862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930176"/>
        <c:axId val="110940160"/>
      </c:lineChart>
      <c:catAx>
        <c:axId val="110930176"/>
        <c:scaling>
          <c:orientation val="minMax"/>
        </c:scaling>
        <c:axPos val="b"/>
        <c:tickLblPos val="nextTo"/>
        <c:crossAx val="110940160"/>
        <c:crosses val="autoZero"/>
        <c:auto val="1"/>
        <c:lblAlgn val="ctr"/>
        <c:lblOffset val="100"/>
      </c:catAx>
      <c:valAx>
        <c:axId val="110940160"/>
        <c:scaling>
          <c:orientation val="minMax"/>
        </c:scaling>
        <c:axPos val="l"/>
        <c:majorGridlines/>
        <c:numFmt formatCode="General" sourceLinked="1"/>
        <c:tickLblPos val="nextTo"/>
        <c:crossAx val="1109301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0982656"/>
        <c:axId val="110984192"/>
      </c:lineChart>
      <c:catAx>
        <c:axId val="110982656"/>
        <c:scaling>
          <c:orientation val="minMax"/>
        </c:scaling>
        <c:axPos val="b"/>
        <c:tickLblPos val="nextTo"/>
        <c:crossAx val="110984192"/>
        <c:crosses val="autoZero"/>
        <c:auto val="1"/>
        <c:lblAlgn val="ctr"/>
        <c:lblOffset val="100"/>
      </c:catAx>
      <c:valAx>
        <c:axId val="110984192"/>
        <c:scaling>
          <c:orientation val="minMax"/>
        </c:scaling>
        <c:axPos val="l"/>
        <c:majorGridlines/>
        <c:numFmt formatCode="General" sourceLinked="1"/>
        <c:tickLblPos val="nextTo"/>
        <c:crossAx val="1109826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014656"/>
        <c:axId val="111016192"/>
      </c:lineChart>
      <c:catAx>
        <c:axId val="111014656"/>
        <c:scaling>
          <c:orientation val="minMax"/>
        </c:scaling>
        <c:axPos val="b"/>
        <c:tickLblPos val="nextTo"/>
        <c:crossAx val="111016192"/>
        <c:crosses val="autoZero"/>
        <c:auto val="1"/>
        <c:lblAlgn val="ctr"/>
        <c:lblOffset val="100"/>
      </c:catAx>
      <c:valAx>
        <c:axId val="111016192"/>
        <c:scaling>
          <c:orientation val="minMax"/>
        </c:scaling>
        <c:axPos val="l"/>
        <c:majorGridlines/>
        <c:numFmt formatCode="General" sourceLinked="1"/>
        <c:tickLblPos val="nextTo"/>
        <c:crossAx val="1110146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172928"/>
        <c:axId val="100174464"/>
      </c:lineChart>
      <c:catAx>
        <c:axId val="100172928"/>
        <c:scaling>
          <c:orientation val="minMax"/>
        </c:scaling>
        <c:axPos val="b"/>
        <c:tickLblPos val="nextTo"/>
        <c:crossAx val="100174464"/>
        <c:crosses val="autoZero"/>
        <c:auto val="1"/>
        <c:lblAlgn val="ctr"/>
        <c:lblOffset val="100"/>
      </c:catAx>
      <c:valAx>
        <c:axId val="100174464"/>
        <c:scaling>
          <c:orientation val="minMax"/>
        </c:scaling>
        <c:axPos val="l"/>
        <c:majorGridlines/>
        <c:numFmt formatCode="0.00000" sourceLinked="1"/>
        <c:tickLblPos val="nextTo"/>
        <c:crossAx val="1001729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063040"/>
        <c:axId val="111064576"/>
      </c:lineChart>
      <c:catAx>
        <c:axId val="111063040"/>
        <c:scaling>
          <c:orientation val="minMax"/>
        </c:scaling>
        <c:axPos val="b"/>
        <c:tickLblPos val="nextTo"/>
        <c:crossAx val="111064576"/>
        <c:crosses val="autoZero"/>
        <c:auto val="1"/>
        <c:lblAlgn val="ctr"/>
        <c:lblOffset val="100"/>
      </c:catAx>
      <c:valAx>
        <c:axId val="111064576"/>
        <c:scaling>
          <c:orientation val="minMax"/>
        </c:scaling>
        <c:axPos val="l"/>
        <c:majorGridlines/>
        <c:numFmt formatCode="General" sourceLinked="1"/>
        <c:tickLblPos val="nextTo"/>
        <c:crossAx val="1110630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090688"/>
        <c:axId val="111104768"/>
      </c:lineChart>
      <c:catAx>
        <c:axId val="111090688"/>
        <c:scaling>
          <c:orientation val="minMax"/>
        </c:scaling>
        <c:axPos val="b"/>
        <c:tickLblPos val="nextTo"/>
        <c:crossAx val="111104768"/>
        <c:crosses val="autoZero"/>
        <c:auto val="1"/>
        <c:lblAlgn val="ctr"/>
        <c:lblOffset val="100"/>
      </c:catAx>
      <c:valAx>
        <c:axId val="111104768"/>
        <c:scaling>
          <c:orientation val="minMax"/>
        </c:scaling>
        <c:axPos val="l"/>
        <c:majorGridlines/>
        <c:numFmt formatCode="General" sourceLinked="1"/>
        <c:tickLblPos val="nextTo"/>
        <c:crossAx val="111090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134976"/>
        <c:axId val="111140864"/>
      </c:lineChart>
      <c:catAx>
        <c:axId val="111134976"/>
        <c:scaling>
          <c:orientation val="minMax"/>
        </c:scaling>
        <c:axPos val="b"/>
        <c:tickLblPos val="nextTo"/>
        <c:crossAx val="111140864"/>
        <c:crosses val="autoZero"/>
        <c:auto val="1"/>
        <c:lblAlgn val="ctr"/>
        <c:lblOffset val="100"/>
      </c:catAx>
      <c:valAx>
        <c:axId val="111140864"/>
        <c:scaling>
          <c:orientation val="minMax"/>
        </c:scaling>
        <c:axPos val="l"/>
        <c:majorGridlines/>
        <c:numFmt formatCode="General" sourceLinked="1"/>
        <c:tickLblPos val="nextTo"/>
        <c:crossAx val="1111349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8209664"/>
        <c:axId val="108211200"/>
      </c:lineChart>
      <c:catAx>
        <c:axId val="108209664"/>
        <c:scaling>
          <c:orientation val="minMax"/>
        </c:scaling>
        <c:axPos val="b"/>
        <c:tickLblPos val="nextTo"/>
        <c:crossAx val="108211200"/>
        <c:crosses val="autoZero"/>
        <c:auto val="1"/>
        <c:lblAlgn val="ctr"/>
        <c:lblOffset val="100"/>
      </c:catAx>
      <c:valAx>
        <c:axId val="108211200"/>
        <c:scaling>
          <c:orientation val="minMax"/>
        </c:scaling>
        <c:axPos val="l"/>
        <c:majorGridlines/>
        <c:numFmt formatCode="General" sourceLinked="1"/>
        <c:tickLblPos val="nextTo"/>
        <c:crossAx val="1082096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8245760"/>
        <c:axId val="108247296"/>
      </c:lineChart>
      <c:catAx>
        <c:axId val="108245760"/>
        <c:scaling>
          <c:orientation val="minMax"/>
        </c:scaling>
        <c:axPos val="b"/>
        <c:tickLblPos val="nextTo"/>
        <c:crossAx val="108247296"/>
        <c:crosses val="autoZero"/>
        <c:auto val="1"/>
        <c:lblAlgn val="ctr"/>
        <c:lblOffset val="100"/>
      </c:catAx>
      <c:valAx>
        <c:axId val="108247296"/>
        <c:scaling>
          <c:orientation val="minMax"/>
        </c:scaling>
        <c:axPos val="l"/>
        <c:majorGridlines/>
        <c:numFmt formatCode="General" sourceLinked="1"/>
        <c:tickLblPos val="nextTo"/>
        <c:crossAx val="1082457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149056"/>
        <c:axId val="111150592"/>
      </c:lineChart>
      <c:catAx>
        <c:axId val="111149056"/>
        <c:scaling>
          <c:orientation val="minMax"/>
        </c:scaling>
        <c:axPos val="b"/>
        <c:tickLblPos val="nextTo"/>
        <c:crossAx val="111150592"/>
        <c:crosses val="autoZero"/>
        <c:auto val="1"/>
        <c:lblAlgn val="ctr"/>
        <c:lblOffset val="100"/>
      </c:catAx>
      <c:valAx>
        <c:axId val="111150592"/>
        <c:scaling>
          <c:orientation val="minMax"/>
        </c:scaling>
        <c:axPos val="l"/>
        <c:majorGridlines/>
        <c:numFmt formatCode="General" sourceLinked="1"/>
        <c:tickLblPos val="nextTo"/>
        <c:crossAx val="1111490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197184"/>
        <c:axId val="111207168"/>
      </c:lineChart>
      <c:catAx>
        <c:axId val="111197184"/>
        <c:scaling>
          <c:orientation val="minMax"/>
        </c:scaling>
        <c:axPos val="b"/>
        <c:tickLblPos val="nextTo"/>
        <c:crossAx val="111207168"/>
        <c:crosses val="autoZero"/>
        <c:auto val="1"/>
        <c:lblAlgn val="ctr"/>
        <c:lblOffset val="100"/>
      </c:catAx>
      <c:valAx>
        <c:axId val="111207168"/>
        <c:scaling>
          <c:orientation val="minMax"/>
        </c:scaling>
        <c:axPos val="l"/>
        <c:majorGridlines/>
        <c:numFmt formatCode="General" sourceLinked="1"/>
        <c:tickLblPos val="nextTo"/>
        <c:crossAx val="1111971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241472"/>
        <c:axId val="111251456"/>
      </c:lineChart>
      <c:catAx>
        <c:axId val="111241472"/>
        <c:scaling>
          <c:orientation val="minMax"/>
        </c:scaling>
        <c:axPos val="b"/>
        <c:tickLblPos val="nextTo"/>
        <c:crossAx val="111251456"/>
        <c:crosses val="autoZero"/>
        <c:auto val="1"/>
        <c:lblAlgn val="ctr"/>
        <c:lblOffset val="100"/>
      </c:catAx>
      <c:valAx>
        <c:axId val="111251456"/>
        <c:scaling>
          <c:orientation val="minMax"/>
        </c:scaling>
        <c:axPos val="l"/>
        <c:majorGridlines/>
        <c:numFmt formatCode="General" sourceLinked="1"/>
        <c:tickLblPos val="nextTo"/>
        <c:crossAx val="1112414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289856"/>
        <c:axId val="111291392"/>
      </c:lineChart>
      <c:catAx>
        <c:axId val="111289856"/>
        <c:scaling>
          <c:orientation val="minMax"/>
        </c:scaling>
        <c:axPos val="b"/>
        <c:tickLblPos val="nextTo"/>
        <c:crossAx val="111291392"/>
        <c:crosses val="autoZero"/>
        <c:auto val="1"/>
        <c:lblAlgn val="ctr"/>
        <c:lblOffset val="100"/>
      </c:catAx>
      <c:valAx>
        <c:axId val="111291392"/>
        <c:scaling>
          <c:orientation val="minMax"/>
        </c:scaling>
        <c:axPos val="l"/>
        <c:majorGridlines/>
        <c:numFmt formatCode="General" sourceLinked="1"/>
        <c:tickLblPos val="nextTo"/>
        <c:crossAx val="1112898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322240"/>
        <c:axId val="111323776"/>
      </c:lineChart>
      <c:catAx>
        <c:axId val="111322240"/>
        <c:scaling>
          <c:orientation val="minMax"/>
        </c:scaling>
        <c:axPos val="b"/>
        <c:tickLblPos val="nextTo"/>
        <c:crossAx val="111323776"/>
        <c:crosses val="autoZero"/>
        <c:auto val="1"/>
        <c:lblAlgn val="ctr"/>
        <c:lblOffset val="100"/>
      </c:catAx>
      <c:valAx>
        <c:axId val="111323776"/>
        <c:scaling>
          <c:orientation val="minMax"/>
        </c:scaling>
        <c:axPos val="l"/>
        <c:majorGridlines/>
        <c:numFmt formatCode="General" sourceLinked="1"/>
        <c:tickLblPos val="nextTo"/>
        <c:crossAx val="1113222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200448"/>
        <c:axId val="100201984"/>
      </c:lineChart>
      <c:catAx>
        <c:axId val="100200448"/>
        <c:scaling>
          <c:orientation val="minMax"/>
        </c:scaling>
        <c:axPos val="b"/>
        <c:tickLblPos val="nextTo"/>
        <c:crossAx val="100201984"/>
        <c:crosses val="autoZero"/>
        <c:auto val="1"/>
        <c:lblAlgn val="ctr"/>
        <c:lblOffset val="100"/>
      </c:catAx>
      <c:valAx>
        <c:axId val="100201984"/>
        <c:scaling>
          <c:orientation val="minMax"/>
        </c:scaling>
        <c:axPos val="l"/>
        <c:majorGridlines/>
        <c:numFmt formatCode="0.00000" sourceLinked="1"/>
        <c:tickLblPos val="nextTo"/>
        <c:crossAx val="1002004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362432"/>
        <c:axId val="111363968"/>
      </c:lineChart>
      <c:catAx>
        <c:axId val="111362432"/>
        <c:scaling>
          <c:orientation val="minMax"/>
        </c:scaling>
        <c:axPos val="b"/>
        <c:tickLblPos val="nextTo"/>
        <c:crossAx val="111363968"/>
        <c:crosses val="autoZero"/>
        <c:auto val="1"/>
        <c:lblAlgn val="ctr"/>
        <c:lblOffset val="100"/>
      </c:catAx>
      <c:valAx>
        <c:axId val="111363968"/>
        <c:scaling>
          <c:orientation val="minMax"/>
        </c:scaling>
        <c:axPos val="l"/>
        <c:majorGridlines/>
        <c:numFmt formatCode="General" sourceLinked="1"/>
        <c:tickLblPos val="nextTo"/>
        <c:crossAx val="1113624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402368"/>
        <c:axId val="111416448"/>
      </c:lineChart>
      <c:catAx>
        <c:axId val="111402368"/>
        <c:scaling>
          <c:orientation val="minMax"/>
        </c:scaling>
        <c:axPos val="b"/>
        <c:tickLblPos val="nextTo"/>
        <c:crossAx val="111416448"/>
        <c:crosses val="autoZero"/>
        <c:auto val="1"/>
        <c:lblAlgn val="ctr"/>
        <c:lblOffset val="100"/>
      </c:catAx>
      <c:valAx>
        <c:axId val="111416448"/>
        <c:scaling>
          <c:orientation val="minMax"/>
        </c:scaling>
        <c:axPos val="l"/>
        <c:majorGridlines/>
        <c:numFmt formatCode="General" sourceLinked="1"/>
        <c:tickLblPos val="nextTo"/>
        <c:crossAx val="111402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434368"/>
        <c:axId val="111452544"/>
      </c:lineChart>
      <c:catAx>
        <c:axId val="111434368"/>
        <c:scaling>
          <c:orientation val="minMax"/>
        </c:scaling>
        <c:axPos val="b"/>
        <c:tickLblPos val="nextTo"/>
        <c:crossAx val="111452544"/>
        <c:crosses val="autoZero"/>
        <c:auto val="1"/>
        <c:lblAlgn val="ctr"/>
        <c:lblOffset val="100"/>
      </c:catAx>
      <c:valAx>
        <c:axId val="111452544"/>
        <c:scaling>
          <c:orientation val="minMax"/>
        </c:scaling>
        <c:axPos val="l"/>
        <c:majorGridlines/>
        <c:numFmt formatCode="General" sourceLinked="1"/>
        <c:tickLblPos val="nextTo"/>
        <c:crossAx val="111434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474560"/>
        <c:axId val="111476096"/>
      </c:lineChart>
      <c:catAx>
        <c:axId val="111474560"/>
        <c:scaling>
          <c:orientation val="minMax"/>
        </c:scaling>
        <c:axPos val="b"/>
        <c:tickLblPos val="nextTo"/>
        <c:crossAx val="111476096"/>
        <c:crosses val="autoZero"/>
        <c:auto val="1"/>
        <c:lblAlgn val="ctr"/>
        <c:lblOffset val="100"/>
      </c:catAx>
      <c:valAx>
        <c:axId val="111476096"/>
        <c:scaling>
          <c:orientation val="minMax"/>
        </c:scaling>
        <c:axPos val="l"/>
        <c:majorGridlines/>
        <c:numFmt formatCode="General" sourceLinked="1"/>
        <c:tickLblPos val="nextTo"/>
        <c:crossAx val="1114745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Лист1!$B$43:$H$43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Лист1!$B$37:$H$37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Лист1!$B$46:$H$46</c:f>
              <c:numCache>
                <c:formatCode>0.00000</c:formatCode>
                <c:ptCount val="7"/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11531136"/>
        <c:axId val="111532672"/>
      </c:lineChart>
      <c:catAx>
        <c:axId val="111531136"/>
        <c:scaling>
          <c:orientation val="minMax"/>
        </c:scaling>
        <c:axPos val="b"/>
        <c:tickLblPos val="nextTo"/>
        <c:crossAx val="111532672"/>
        <c:crosses val="autoZero"/>
        <c:auto val="1"/>
        <c:lblAlgn val="ctr"/>
        <c:lblOffset val="100"/>
      </c:catAx>
      <c:valAx>
        <c:axId val="111532672"/>
        <c:scaling>
          <c:orientation val="minMax"/>
        </c:scaling>
        <c:axPos val="l"/>
        <c:majorGridlines/>
        <c:numFmt formatCode="General" sourceLinked="1"/>
        <c:tickLblPos val="nextTo"/>
        <c:crossAx val="1115311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v>Fвыб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испытаний'!$B$43:$H$43</c:f>
              <c:numCache>
                <c:formatCode>0.00000</c:formatCode>
                <c:ptCount val="7"/>
              </c:numCache>
            </c:numRef>
          </c:val>
        </c:ser>
        <c:ser>
          <c:idx val="1"/>
          <c:order val="1"/>
          <c:tx>
            <c:v>Fбиномиальн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испытаний'!$B$44:$H$44</c:f>
              <c:numCache>
                <c:formatCode>0.00000</c:formatCode>
                <c:ptCount val="7"/>
                <c:pt idx="0">
                  <c:v>0</c:v>
                </c:pt>
                <c:pt idx="1">
                  <c:v>0.51290999999999998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v>Fпуасс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испытаний'!$B$45:$H$45</c:f>
              <c:numCache>
                <c:formatCode>0.00000</c:formatCode>
                <c:ptCount val="7"/>
                <c:pt idx="0">
                  <c:v>0</c:v>
                </c:pt>
                <c:pt idx="1">
                  <c:v>0.53525999999999996</c:v>
                </c:pt>
                <c:pt idx="2">
                  <c:v>0.87927</c:v>
                </c:pt>
                <c:pt idx="3">
                  <c:v>0.98394999999999999</c:v>
                </c:pt>
                <c:pt idx="4">
                  <c:v>0.99890000000000001</c:v>
                </c:pt>
                <c:pt idx="5">
                  <c:v>0.99997000000000003</c:v>
                </c:pt>
                <c:pt idx="6">
                  <c:v>1</c:v>
                </c:pt>
              </c:numCache>
            </c:numRef>
          </c:val>
        </c:ser>
        <c:ser>
          <c:idx val="3"/>
          <c:order val="3"/>
          <c:tx>
            <c:v>Fнорм</c:v>
          </c:tx>
          <c:cat>
            <c:strRef>
              <c:f>'Протоколы испытаний'!$B$37:$H$37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&gt;5</c:v>
                </c:pt>
              </c:strCache>
            </c:strRef>
          </c:cat>
          <c:val>
            <c:numRef>
              <c:f>'Протоколы испытаний'!$B$46:$H$46</c:f>
              <c:numCache>
                <c:formatCode>0.00000</c:formatCode>
                <c:ptCount val="7"/>
                <c:pt idx="0">
                  <c:v>0</c:v>
                </c:pt>
                <c:pt idx="1">
                  <c:v>0.43288618749631069</c:v>
                </c:pt>
                <c:pt idx="2">
                  <c:v>0.88163821468107129</c:v>
                </c:pt>
                <c:pt idx="3">
                  <c:v>0.99438505667354171</c:v>
                </c:pt>
                <c:pt idx="4">
                  <c:v>0.99994940269737909</c:v>
                </c:pt>
                <c:pt idx="5">
                  <c:v>0.99999991969272073</c:v>
                </c:pt>
                <c:pt idx="6">
                  <c:v>1</c:v>
                </c:pt>
              </c:numCache>
            </c:numRef>
          </c:val>
        </c:ser>
        <c:marker val="1"/>
        <c:axId val="100301440"/>
        <c:axId val="100319616"/>
      </c:lineChart>
      <c:catAx>
        <c:axId val="100301440"/>
        <c:scaling>
          <c:orientation val="minMax"/>
        </c:scaling>
        <c:axPos val="b"/>
        <c:tickLblPos val="nextTo"/>
        <c:crossAx val="100319616"/>
        <c:crosses val="autoZero"/>
        <c:auto val="1"/>
        <c:lblAlgn val="ctr"/>
        <c:lblOffset val="100"/>
      </c:catAx>
      <c:valAx>
        <c:axId val="100319616"/>
        <c:scaling>
          <c:orientation val="minMax"/>
        </c:scaling>
        <c:axPos val="l"/>
        <c:majorGridlines/>
        <c:numFmt formatCode="0.00000" sourceLinked="1"/>
        <c:tickLblPos val="nextTo"/>
        <c:crossAx val="1003014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18" Type="http://schemas.openxmlformats.org/officeDocument/2006/relationships/chart" Target="../charts/chart60.xml"/><Relationship Id="rId26" Type="http://schemas.openxmlformats.org/officeDocument/2006/relationships/chart" Target="../charts/chart68.xml"/><Relationship Id="rId39" Type="http://schemas.openxmlformats.org/officeDocument/2006/relationships/chart" Target="../charts/chart81.xml"/><Relationship Id="rId3" Type="http://schemas.openxmlformats.org/officeDocument/2006/relationships/chart" Target="../charts/chart45.xml"/><Relationship Id="rId21" Type="http://schemas.openxmlformats.org/officeDocument/2006/relationships/chart" Target="../charts/chart63.xml"/><Relationship Id="rId34" Type="http://schemas.openxmlformats.org/officeDocument/2006/relationships/chart" Target="../charts/chart76.xml"/><Relationship Id="rId42" Type="http://schemas.openxmlformats.org/officeDocument/2006/relationships/chart" Target="../charts/chart84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17" Type="http://schemas.openxmlformats.org/officeDocument/2006/relationships/chart" Target="../charts/chart59.xml"/><Relationship Id="rId25" Type="http://schemas.openxmlformats.org/officeDocument/2006/relationships/chart" Target="../charts/chart67.xml"/><Relationship Id="rId33" Type="http://schemas.openxmlformats.org/officeDocument/2006/relationships/chart" Target="../charts/chart75.xml"/><Relationship Id="rId38" Type="http://schemas.openxmlformats.org/officeDocument/2006/relationships/chart" Target="../charts/chart80.xml"/><Relationship Id="rId2" Type="http://schemas.openxmlformats.org/officeDocument/2006/relationships/chart" Target="../charts/chart44.xml"/><Relationship Id="rId16" Type="http://schemas.openxmlformats.org/officeDocument/2006/relationships/chart" Target="../charts/chart58.xml"/><Relationship Id="rId20" Type="http://schemas.openxmlformats.org/officeDocument/2006/relationships/chart" Target="../charts/chart62.xml"/><Relationship Id="rId29" Type="http://schemas.openxmlformats.org/officeDocument/2006/relationships/chart" Target="../charts/chart71.xml"/><Relationship Id="rId41" Type="http://schemas.openxmlformats.org/officeDocument/2006/relationships/chart" Target="../charts/chart83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24" Type="http://schemas.openxmlformats.org/officeDocument/2006/relationships/chart" Target="../charts/chart66.xml"/><Relationship Id="rId32" Type="http://schemas.openxmlformats.org/officeDocument/2006/relationships/chart" Target="../charts/chart74.xml"/><Relationship Id="rId37" Type="http://schemas.openxmlformats.org/officeDocument/2006/relationships/chart" Target="../charts/chart79.xml"/><Relationship Id="rId40" Type="http://schemas.openxmlformats.org/officeDocument/2006/relationships/chart" Target="../charts/chart82.xml"/><Relationship Id="rId5" Type="http://schemas.openxmlformats.org/officeDocument/2006/relationships/chart" Target="../charts/chart47.xml"/><Relationship Id="rId15" Type="http://schemas.openxmlformats.org/officeDocument/2006/relationships/chart" Target="../charts/chart57.xml"/><Relationship Id="rId23" Type="http://schemas.openxmlformats.org/officeDocument/2006/relationships/chart" Target="../charts/chart65.xml"/><Relationship Id="rId28" Type="http://schemas.openxmlformats.org/officeDocument/2006/relationships/chart" Target="../charts/chart70.xml"/><Relationship Id="rId36" Type="http://schemas.openxmlformats.org/officeDocument/2006/relationships/chart" Target="../charts/chart78.xml"/><Relationship Id="rId10" Type="http://schemas.openxmlformats.org/officeDocument/2006/relationships/chart" Target="../charts/chart52.xml"/><Relationship Id="rId19" Type="http://schemas.openxmlformats.org/officeDocument/2006/relationships/chart" Target="../charts/chart61.xml"/><Relationship Id="rId31" Type="http://schemas.openxmlformats.org/officeDocument/2006/relationships/chart" Target="../charts/chart73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Relationship Id="rId22" Type="http://schemas.openxmlformats.org/officeDocument/2006/relationships/chart" Target="../charts/chart64.xml"/><Relationship Id="rId27" Type="http://schemas.openxmlformats.org/officeDocument/2006/relationships/chart" Target="../charts/chart69.xml"/><Relationship Id="rId30" Type="http://schemas.openxmlformats.org/officeDocument/2006/relationships/chart" Target="../charts/chart72.xml"/><Relationship Id="rId35" Type="http://schemas.openxmlformats.org/officeDocument/2006/relationships/chart" Target="../charts/chart7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5</xdr:row>
      <xdr:rowOff>85725</xdr:rowOff>
    </xdr:from>
    <xdr:to>
      <xdr:col>11</xdr:col>
      <xdr:colOff>3209924</xdr:colOff>
      <xdr:row>21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31</xdr:row>
      <xdr:rowOff>57150</xdr:rowOff>
    </xdr:from>
    <xdr:to>
      <xdr:col>12</xdr:col>
      <xdr:colOff>0</xdr:colOff>
      <xdr:row>46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66674</xdr:colOff>
      <xdr:row>57</xdr:row>
      <xdr:rowOff>57150</xdr:rowOff>
    </xdr:from>
    <xdr:to>
      <xdr:col>11</xdr:col>
      <xdr:colOff>3209924</xdr:colOff>
      <xdr:row>72</xdr:row>
      <xdr:rowOff>171450</xdr:rowOff>
    </xdr:to>
    <xdr:graphicFrame macro="">
      <xdr:nvGraphicFramePr>
        <xdr:cNvPr id="71" name="Диаграмма 7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85724</xdr:colOff>
      <xdr:row>83</xdr:row>
      <xdr:rowOff>57150</xdr:rowOff>
    </xdr:from>
    <xdr:to>
      <xdr:col>11</xdr:col>
      <xdr:colOff>3209924</xdr:colOff>
      <xdr:row>98</xdr:row>
      <xdr:rowOff>171450</xdr:rowOff>
    </xdr:to>
    <xdr:graphicFrame macro="">
      <xdr:nvGraphicFramePr>
        <xdr:cNvPr id="72" name="Диаграмма 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85724</xdr:colOff>
      <xdr:row>109</xdr:row>
      <xdr:rowOff>57150</xdr:rowOff>
    </xdr:from>
    <xdr:to>
      <xdr:col>11</xdr:col>
      <xdr:colOff>3209924</xdr:colOff>
      <xdr:row>124</xdr:row>
      <xdr:rowOff>171450</xdr:rowOff>
    </xdr:to>
    <xdr:graphicFrame macro="">
      <xdr:nvGraphicFramePr>
        <xdr:cNvPr id="73" name="Диаграмма 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76200</xdr:colOff>
      <xdr:row>135</xdr:row>
      <xdr:rowOff>57150</xdr:rowOff>
    </xdr:from>
    <xdr:to>
      <xdr:col>12</xdr:col>
      <xdr:colOff>0</xdr:colOff>
      <xdr:row>150</xdr:row>
      <xdr:rowOff>171450</xdr:rowOff>
    </xdr:to>
    <xdr:graphicFrame macro="">
      <xdr:nvGraphicFramePr>
        <xdr:cNvPr id="74" name="Диаграмма 7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114300</xdr:colOff>
      <xdr:row>161</xdr:row>
      <xdr:rowOff>57150</xdr:rowOff>
    </xdr:from>
    <xdr:to>
      <xdr:col>12</xdr:col>
      <xdr:colOff>0</xdr:colOff>
      <xdr:row>176</xdr:row>
      <xdr:rowOff>171450</xdr:rowOff>
    </xdr:to>
    <xdr:graphicFrame macro="">
      <xdr:nvGraphicFramePr>
        <xdr:cNvPr id="75" name="Диаграмма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95250</xdr:colOff>
      <xdr:row>187</xdr:row>
      <xdr:rowOff>57150</xdr:rowOff>
    </xdr:from>
    <xdr:to>
      <xdr:col>12</xdr:col>
      <xdr:colOff>0</xdr:colOff>
      <xdr:row>202</xdr:row>
      <xdr:rowOff>171450</xdr:rowOff>
    </xdr:to>
    <xdr:graphicFrame macro="">
      <xdr:nvGraphicFramePr>
        <xdr:cNvPr id="76" name="Диаграмма 7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104774</xdr:colOff>
      <xdr:row>213</xdr:row>
      <xdr:rowOff>57150</xdr:rowOff>
    </xdr:from>
    <xdr:to>
      <xdr:col>11</xdr:col>
      <xdr:colOff>3209924</xdr:colOff>
      <xdr:row>228</xdr:row>
      <xdr:rowOff>171450</xdr:rowOff>
    </xdr:to>
    <xdr:graphicFrame macro="">
      <xdr:nvGraphicFramePr>
        <xdr:cNvPr id="77" name="Диаграмма 7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66674</xdr:colOff>
      <xdr:row>239</xdr:row>
      <xdr:rowOff>57150</xdr:rowOff>
    </xdr:from>
    <xdr:to>
      <xdr:col>11</xdr:col>
      <xdr:colOff>3209924</xdr:colOff>
      <xdr:row>254</xdr:row>
      <xdr:rowOff>171450</xdr:rowOff>
    </xdr:to>
    <xdr:graphicFrame macro="">
      <xdr:nvGraphicFramePr>
        <xdr:cNvPr id="78" name="Диаграмма 7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104774</xdr:colOff>
      <xdr:row>265</xdr:row>
      <xdr:rowOff>57150</xdr:rowOff>
    </xdr:from>
    <xdr:to>
      <xdr:col>11</xdr:col>
      <xdr:colOff>3209924</xdr:colOff>
      <xdr:row>280</xdr:row>
      <xdr:rowOff>171450</xdr:rowOff>
    </xdr:to>
    <xdr:graphicFrame macro="">
      <xdr:nvGraphicFramePr>
        <xdr:cNvPr id="79" name="Диаграмма 7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104774</xdr:colOff>
      <xdr:row>291</xdr:row>
      <xdr:rowOff>57150</xdr:rowOff>
    </xdr:from>
    <xdr:to>
      <xdr:col>11</xdr:col>
      <xdr:colOff>3209924</xdr:colOff>
      <xdr:row>306</xdr:row>
      <xdr:rowOff>171450</xdr:rowOff>
    </xdr:to>
    <xdr:graphicFrame macro="">
      <xdr:nvGraphicFramePr>
        <xdr:cNvPr id="80" name="Диаграмма 7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95250</xdr:colOff>
      <xdr:row>317</xdr:row>
      <xdr:rowOff>57150</xdr:rowOff>
    </xdr:from>
    <xdr:to>
      <xdr:col>12</xdr:col>
      <xdr:colOff>0</xdr:colOff>
      <xdr:row>332</xdr:row>
      <xdr:rowOff>171450</xdr:rowOff>
    </xdr:to>
    <xdr:graphicFrame macro="">
      <xdr:nvGraphicFramePr>
        <xdr:cNvPr id="81" name="Диаграмма 8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104774</xdr:colOff>
      <xdr:row>343</xdr:row>
      <xdr:rowOff>57150</xdr:rowOff>
    </xdr:from>
    <xdr:to>
      <xdr:col>11</xdr:col>
      <xdr:colOff>3209924</xdr:colOff>
      <xdr:row>358</xdr:row>
      <xdr:rowOff>171450</xdr:rowOff>
    </xdr:to>
    <xdr:graphicFrame macro="">
      <xdr:nvGraphicFramePr>
        <xdr:cNvPr id="82" name="Диаграмма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38100</xdr:colOff>
      <xdr:row>369</xdr:row>
      <xdr:rowOff>57150</xdr:rowOff>
    </xdr:from>
    <xdr:to>
      <xdr:col>12</xdr:col>
      <xdr:colOff>0</xdr:colOff>
      <xdr:row>384</xdr:row>
      <xdr:rowOff>171450</xdr:rowOff>
    </xdr:to>
    <xdr:graphicFrame macro="">
      <xdr:nvGraphicFramePr>
        <xdr:cNvPr id="83" name="Диаграмма 8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47624</xdr:colOff>
      <xdr:row>395</xdr:row>
      <xdr:rowOff>57150</xdr:rowOff>
    </xdr:from>
    <xdr:to>
      <xdr:col>11</xdr:col>
      <xdr:colOff>3209924</xdr:colOff>
      <xdr:row>410</xdr:row>
      <xdr:rowOff>171450</xdr:rowOff>
    </xdr:to>
    <xdr:graphicFrame macro="">
      <xdr:nvGraphicFramePr>
        <xdr:cNvPr id="84" name="Диаграмма 8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85724</xdr:colOff>
      <xdr:row>421</xdr:row>
      <xdr:rowOff>57150</xdr:rowOff>
    </xdr:from>
    <xdr:to>
      <xdr:col>11</xdr:col>
      <xdr:colOff>3209924</xdr:colOff>
      <xdr:row>436</xdr:row>
      <xdr:rowOff>171450</xdr:rowOff>
    </xdr:to>
    <xdr:graphicFrame macro="">
      <xdr:nvGraphicFramePr>
        <xdr:cNvPr id="85" name="Диаграмма 8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66674</xdr:colOff>
      <xdr:row>447</xdr:row>
      <xdr:rowOff>57150</xdr:rowOff>
    </xdr:from>
    <xdr:to>
      <xdr:col>11</xdr:col>
      <xdr:colOff>3209924</xdr:colOff>
      <xdr:row>462</xdr:row>
      <xdr:rowOff>171450</xdr:rowOff>
    </xdr:to>
    <xdr:graphicFrame macro="">
      <xdr:nvGraphicFramePr>
        <xdr:cNvPr id="86" name="Диаграмма 8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38100</xdr:colOff>
      <xdr:row>473</xdr:row>
      <xdr:rowOff>57150</xdr:rowOff>
    </xdr:from>
    <xdr:to>
      <xdr:col>12</xdr:col>
      <xdr:colOff>0</xdr:colOff>
      <xdr:row>488</xdr:row>
      <xdr:rowOff>171450</xdr:rowOff>
    </xdr:to>
    <xdr:graphicFrame macro="">
      <xdr:nvGraphicFramePr>
        <xdr:cNvPr id="87" name="Диаграмма 8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114300</xdr:colOff>
      <xdr:row>499</xdr:row>
      <xdr:rowOff>57150</xdr:rowOff>
    </xdr:from>
    <xdr:to>
      <xdr:col>12</xdr:col>
      <xdr:colOff>0</xdr:colOff>
      <xdr:row>514</xdr:row>
      <xdr:rowOff>171450</xdr:rowOff>
    </xdr:to>
    <xdr:graphicFrame macro="">
      <xdr:nvGraphicFramePr>
        <xdr:cNvPr id="88" name="Диаграмма 8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47624</xdr:colOff>
      <xdr:row>525</xdr:row>
      <xdr:rowOff>57150</xdr:rowOff>
    </xdr:from>
    <xdr:to>
      <xdr:col>11</xdr:col>
      <xdr:colOff>3209924</xdr:colOff>
      <xdr:row>540</xdr:row>
      <xdr:rowOff>171450</xdr:rowOff>
    </xdr:to>
    <xdr:graphicFrame macro="">
      <xdr:nvGraphicFramePr>
        <xdr:cNvPr id="89" name="Диаграмма 8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85724</xdr:colOff>
      <xdr:row>551</xdr:row>
      <xdr:rowOff>57150</xdr:rowOff>
    </xdr:from>
    <xdr:to>
      <xdr:col>11</xdr:col>
      <xdr:colOff>3209924</xdr:colOff>
      <xdr:row>566</xdr:row>
      <xdr:rowOff>171450</xdr:rowOff>
    </xdr:to>
    <xdr:graphicFrame macro="">
      <xdr:nvGraphicFramePr>
        <xdr:cNvPr id="90" name="Диаграмма 8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76200</xdr:colOff>
      <xdr:row>577</xdr:row>
      <xdr:rowOff>57150</xdr:rowOff>
    </xdr:from>
    <xdr:to>
      <xdr:col>12</xdr:col>
      <xdr:colOff>0</xdr:colOff>
      <xdr:row>592</xdr:row>
      <xdr:rowOff>171450</xdr:rowOff>
    </xdr:to>
    <xdr:graphicFrame macro="">
      <xdr:nvGraphicFramePr>
        <xdr:cNvPr id="91" name="Диаграмма 9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76200</xdr:colOff>
      <xdr:row>603</xdr:row>
      <xdr:rowOff>57150</xdr:rowOff>
    </xdr:from>
    <xdr:to>
      <xdr:col>12</xdr:col>
      <xdr:colOff>0</xdr:colOff>
      <xdr:row>618</xdr:row>
      <xdr:rowOff>171450</xdr:rowOff>
    </xdr:to>
    <xdr:graphicFrame macro="">
      <xdr:nvGraphicFramePr>
        <xdr:cNvPr id="92" name="Диаграмма 9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85724</xdr:colOff>
      <xdr:row>629</xdr:row>
      <xdr:rowOff>57150</xdr:rowOff>
    </xdr:from>
    <xdr:to>
      <xdr:col>11</xdr:col>
      <xdr:colOff>3209924</xdr:colOff>
      <xdr:row>644</xdr:row>
      <xdr:rowOff>171450</xdr:rowOff>
    </xdr:to>
    <xdr:graphicFrame macro="">
      <xdr:nvGraphicFramePr>
        <xdr:cNvPr id="93" name="Диаграмма 9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</xdr:col>
      <xdr:colOff>114300</xdr:colOff>
      <xdr:row>655</xdr:row>
      <xdr:rowOff>57150</xdr:rowOff>
    </xdr:from>
    <xdr:to>
      <xdr:col>11</xdr:col>
      <xdr:colOff>3209924</xdr:colOff>
      <xdr:row>670</xdr:row>
      <xdr:rowOff>171450</xdr:rowOff>
    </xdr:to>
    <xdr:graphicFrame macro="">
      <xdr:nvGraphicFramePr>
        <xdr:cNvPr id="94" name="Диаграмма 9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66674</xdr:colOff>
      <xdr:row>681</xdr:row>
      <xdr:rowOff>57150</xdr:rowOff>
    </xdr:from>
    <xdr:to>
      <xdr:col>11</xdr:col>
      <xdr:colOff>3209924</xdr:colOff>
      <xdr:row>696</xdr:row>
      <xdr:rowOff>171450</xdr:rowOff>
    </xdr:to>
    <xdr:graphicFrame macro="">
      <xdr:nvGraphicFramePr>
        <xdr:cNvPr id="95" name="Диаграмма 9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76200</xdr:colOff>
      <xdr:row>707</xdr:row>
      <xdr:rowOff>57150</xdr:rowOff>
    </xdr:from>
    <xdr:to>
      <xdr:col>12</xdr:col>
      <xdr:colOff>0</xdr:colOff>
      <xdr:row>722</xdr:row>
      <xdr:rowOff>171450</xdr:rowOff>
    </xdr:to>
    <xdr:graphicFrame macro="">
      <xdr:nvGraphicFramePr>
        <xdr:cNvPr id="96" name="Диаграмма 9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9</xdr:col>
      <xdr:colOff>95250</xdr:colOff>
      <xdr:row>733</xdr:row>
      <xdr:rowOff>57150</xdr:rowOff>
    </xdr:from>
    <xdr:to>
      <xdr:col>12</xdr:col>
      <xdr:colOff>0</xdr:colOff>
      <xdr:row>748</xdr:row>
      <xdr:rowOff>171450</xdr:rowOff>
    </xdr:to>
    <xdr:graphicFrame macro="">
      <xdr:nvGraphicFramePr>
        <xdr:cNvPr id="97" name="Диаграмма 9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95250</xdr:colOff>
      <xdr:row>759</xdr:row>
      <xdr:rowOff>57150</xdr:rowOff>
    </xdr:from>
    <xdr:to>
      <xdr:col>12</xdr:col>
      <xdr:colOff>0</xdr:colOff>
      <xdr:row>774</xdr:row>
      <xdr:rowOff>171450</xdr:rowOff>
    </xdr:to>
    <xdr:graphicFrame macro="">
      <xdr:nvGraphicFramePr>
        <xdr:cNvPr id="98" name="Диаграмма 9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47624</xdr:colOff>
      <xdr:row>785</xdr:row>
      <xdr:rowOff>57150</xdr:rowOff>
    </xdr:from>
    <xdr:to>
      <xdr:col>11</xdr:col>
      <xdr:colOff>3209924</xdr:colOff>
      <xdr:row>800</xdr:row>
      <xdr:rowOff>171450</xdr:rowOff>
    </xdr:to>
    <xdr:graphicFrame macro="">
      <xdr:nvGraphicFramePr>
        <xdr:cNvPr id="99" name="Диаграмма 9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9</xdr:col>
      <xdr:colOff>28574</xdr:colOff>
      <xdr:row>811</xdr:row>
      <xdr:rowOff>57150</xdr:rowOff>
    </xdr:from>
    <xdr:to>
      <xdr:col>11</xdr:col>
      <xdr:colOff>3209924</xdr:colOff>
      <xdr:row>826</xdr:row>
      <xdr:rowOff>171450</xdr:rowOff>
    </xdr:to>
    <xdr:graphicFrame macro="">
      <xdr:nvGraphicFramePr>
        <xdr:cNvPr id="100" name="Диаграмма 9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9</xdr:col>
      <xdr:colOff>57150</xdr:colOff>
      <xdr:row>837</xdr:row>
      <xdr:rowOff>57150</xdr:rowOff>
    </xdr:from>
    <xdr:to>
      <xdr:col>12</xdr:col>
      <xdr:colOff>0</xdr:colOff>
      <xdr:row>852</xdr:row>
      <xdr:rowOff>171450</xdr:rowOff>
    </xdr:to>
    <xdr:graphicFrame macro="">
      <xdr:nvGraphicFramePr>
        <xdr:cNvPr id="101" name="Диаграмма 10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66674</xdr:colOff>
      <xdr:row>863</xdr:row>
      <xdr:rowOff>57150</xdr:rowOff>
    </xdr:from>
    <xdr:to>
      <xdr:col>11</xdr:col>
      <xdr:colOff>3209924</xdr:colOff>
      <xdr:row>878</xdr:row>
      <xdr:rowOff>171450</xdr:rowOff>
    </xdr:to>
    <xdr:graphicFrame macro="">
      <xdr:nvGraphicFramePr>
        <xdr:cNvPr id="102" name="Диаграмма 10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57150</xdr:colOff>
      <xdr:row>889</xdr:row>
      <xdr:rowOff>57150</xdr:rowOff>
    </xdr:from>
    <xdr:to>
      <xdr:col>12</xdr:col>
      <xdr:colOff>0</xdr:colOff>
      <xdr:row>904</xdr:row>
      <xdr:rowOff>171450</xdr:rowOff>
    </xdr:to>
    <xdr:graphicFrame macro="">
      <xdr:nvGraphicFramePr>
        <xdr:cNvPr id="103" name="Диаграмма 10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66674</xdr:colOff>
      <xdr:row>915</xdr:row>
      <xdr:rowOff>57150</xdr:rowOff>
    </xdr:from>
    <xdr:to>
      <xdr:col>11</xdr:col>
      <xdr:colOff>3209924</xdr:colOff>
      <xdr:row>930</xdr:row>
      <xdr:rowOff>171450</xdr:rowOff>
    </xdr:to>
    <xdr:graphicFrame macro="">
      <xdr:nvGraphicFramePr>
        <xdr:cNvPr id="104" name="Диаграмма 10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66674</xdr:colOff>
      <xdr:row>941</xdr:row>
      <xdr:rowOff>57150</xdr:rowOff>
    </xdr:from>
    <xdr:to>
      <xdr:col>11</xdr:col>
      <xdr:colOff>3209924</xdr:colOff>
      <xdr:row>956</xdr:row>
      <xdr:rowOff>171450</xdr:rowOff>
    </xdr:to>
    <xdr:graphicFrame macro="">
      <xdr:nvGraphicFramePr>
        <xdr:cNvPr id="105" name="Диаграмма 10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9</xdr:col>
      <xdr:colOff>95250</xdr:colOff>
      <xdr:row>967</xdr:row>
      <xdr:rowOff>57150</xdr:rowOff>
    </xdr:from>
    <xdr:to>
      <xdr:col>12</xdr:col>
      <xdr:colOff>0</xdr:colOff>
      <xdr:row>982</xdr:row>
      <xdr:rowOff>171450</xdr:rowOff>
    </xdr:to>
    <xdr:graphicFrame macro="">
      <xdr:nvGraphicFramePr>
        <xdr:cNvPr id="106" name="Диаграмма 10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9</xdr:col>
      <xdr:colOff>104774</xdr:colOff>
      <xdr:row>993</xdr:row>
      <xdr:rowOff>57150</xdr:rowOff>
    </xdr:from>
    <xdr:to>
      <xdr:col>11</xdr:col>
      <xdr:colOff>3209924</xdr:colOff>
      <xdr:row>1008</xdr:row>
      <xdr:rowOff>171450</xdr:rowOff>
    </xdr:to>
    <xdr:graphicFrame macro="">
      <xdr:nvGraphicFramePr>
        <xdr:cNvPr id="107" name="Диаграмма 10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95250</xdr:colOff>
      <xdr:row>1019</xdr:row>
      <xdr:rowOff>57150</xdr:rowOff>
    </xdr:from>
    <xdr:to>
      <xdr:col>12</xdr:col>
      <xdr:colOff>0</xdr:colOff>
      <xdr:row>1034</xdr:row>
      <xdr:rowOff>171450</xdr:rowOff>
    </xdr:to>
    <xdr:graphicFrame macro="">
      <xdr:nvGraphicFramePr>
        <xdr:cNvPr id="108" name="Диаграмма 10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57150</xdr:colOff>
      <xdr:row>1045</xdr:row>
      <xdr:rowOff>57150</xdr:rowOff>
    </xdr:from>
    <xdr:to>
      <xdr:col>12</xdr:col>
      <xdr:colOff>0</xdr:colOff>
      <xdr:row>1060</xdr:row>
      <xdr:rowOff>171450</xdr:rowOff>
    </xdr:to>
    <xdr:graphicFrame macro="">
      <xdr:nvGraphicFramePr>
        <xdr:cNvPr id="109" name="Диаграмма 10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9</xdr:col>
      <xdr:colOff>104774</xdr:colOff>
      <xdr:row>1071</xdr:row>
      <xdr:rowOff>57150</xdr:rowOff>
    </xdr:from>
    <xdr:to>
      <xdr:col>11</xdr:col>
      <xdr:colOff>3209924</xdr:colOff>
      <xdr:row>1086</xdr:row>
      <xdr:rowOff>171450</xdr:rowOff>
    </xdr:to>
    <xdr:graphicFrame macro="">
      <xdr:nvGraphicFramePr>
        <xdr:cNvPr id="110" name="Диаграмма 10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5</xdr:row>
      <xdr:rowOff>85725</xdr:rowOff>
    </xdr:from>
    <xdr:to>
      <xdr:col>11</xdr:col>
      <xdr:colOff>3209924</xdr:colOff>
      <xdr:row>21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47624</xdr:colOff>
      <xdr:row>31</xdr:row>
      <xdr:rowOff>57150</xdr:rowOff>
    </xdr:from>
    <xdr:to>
      <xdr:col>11</xdr:col>
      <xdr:colOff>3209924</xdr:colOff>
      <xdr:row>46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1071</xdr:row>
      <xdr:rowOff>57150</xdr:rowOff>
    </xdr:from>
    <xdr:to>
      <xdr:col>12</xdr:col>
      <xdr:colOff>0</xdr:colOff>
      <xdr:row>1086</xdr:row>
      <xdr:rowOff>171450</xdr:rowOff>
    </xdr:to>
    <xdr:graphicFrame macro="">
      <xdr:nvGraphicFramePr>
        <xdr:cNvPr id="43" name="Диаграмма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47624</xdr:colOff>
      <xdr:row>57</xdr:row>
      <xdr:rowOff>57150</xdr:rowOff>
    </xdr:from>
    <xdr:to>
      <xdr:col>11</xdr:col>
      <xdr:colOff>3209924</xdr:colOff>
      <xdr:row>72</xdr:row>
      <xdr:rowOff>171450</xdr:rowOff>
    </xdr:to>
    <xdr:graphicFrame macro="">
      <xdr:nvGraphicFramePr>
        <xdr:cNvPr id="44" name="Диаграмма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47624</xdr:colOff>
      <xdr:row>83</xdr:row>
      <xdr:rowOff>57150</xdr:rowOff>
    </xdr:from>
    <xdr:to>
      <xdr:col>11</xdr:col>
      <xdr:colOff>3209924</xdr:colOff>
      <xdr:row>98</xdr:row>
      <xdr:rowOff>171450</xdr:rowOff>
    </xdr:to>
    <xdr:graphicFrame macro="">
      <xdr:nvGraphicFramePr>
        <xdr:cNvPr id="45" name="Диаграмма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47624</xdr:colOff>
      <xdr:row>109</xdr:row>
      <xdr:rowOff>57150</xdr:rowOff>
    </xdr:from>
    <xdr:to>
      <xdr:col>11</xdr:col>
      <xdr:colOff>3209924</xdr:colOff>
      <xdr:row>124</xdr:row>
      <xdr:rowOff>171450</xdr:rowOff>
    </xdr:to>
    <xdr:graphicFrame macro="">
      <xdr:nvGraphicFramePr>
        <xdr:cNvPr id="46" name="Диаграмма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47624</xdr:colOff>
      <xdr:row>135</xdr:row>
      <xdr:rowOff>57150</xdr:rowOff>
    </xdr:from>
    <xdr:to>
      <xdr:col>11</xdr:col>
      <xdr:colOff>3209924</xdr:colOff>
      <xdr:row>150</xdr:row>
      <xdr:rowOff>171450</xdr:rowOff>
    </xdr:to>
    <xdr:graphicFrame macro="">
      <xdr:nvGraphicFramePr>
        <xdr:cNvPr id="47" name="Диаграмма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47624</xdr:colOff>
      <xdr:row>161</xdr:row>
      <xdr:rowOff>57150</xdr:rowOff>
    </xdr:from>
    <xdr:to>
      <xdr:col>11</xdr:col>
      <xdr:colOff>3209924</xdr:colOff>
      <xdr:row>176</xdr:row>
      <xdr:rowOff>171450</xdr:rowOff>
    </xdr:to>
    <xdr:graphicFrame macro="">
      <xdr:nvGraphicFramePr>
        <xdr:cNvPr id="48" name="Диаграмма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47624</xdr:colOff>
      <xdr:row>187</xdr:row>
      <xdr:rowOff>57150</xdr:rowOff>
    </xdr:from>
    <xdr:to>
      <xdr:col>11</xdr:col>
      <xdr:colOff>3209924</xdr:colOff>
      <xdr:row>202</xdr:row>
      <xdr:rowOff>171450</xdr:rowOff>
    </xdr:to>
    <xdr:graphicFrame macro="">
      <xdr:nvGraphicFramePr>
        <xdr:cNvPr id="49" name="Диаграмма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47624</xdr:colOff>
      <xdr:row>213</xdr:row>
      <xdr:rowOff>57150</xdr:rowOff>
    </xdr:from>
    <xdr:to>
      <xdr:col>11</xdr:col>
      <xdr:colOff>3209924</xdr:colOff>
      <xdr:row>228</xdr:row>
      <xdr:rowOff>171450</xdr:rowOff>
    </xdr:to>
    <xdr:graphicFrame macro="">
      <xdr:nvGraphicFramePr>
        <xdr:cNvPr id="50" name="Диаграмма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47624</xdr:colOff>
      <xdr:row>239</xdr:row>
      <xdr:rowOff>57150</xdr:rowOff>
    </xdr:from>
    <xdr:to>
      <xdr:col>11</xdr:col>
      <xdr:colOff>3209924</xdr:colOff>
      <xdr:row>254</xdr:row>
      <xdr:rowOff>171450</xdr:rowOff>
    </xdr:to>
    <xdr:graphicFrame macro="">
      <xdr:nvGraphicFramePr>
        <xdr:cNvPr id="51" name="Диаграмма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47624</xdr:colOff>
      <xdr:row>265</xdr:row>
      <xdr:rowOff>57150</xdr:rowOff>
    </xdr:from>
    <xdr:to>
      <xdr:col>11</xdr:col>
      <xdr:colOff>3209924</xdr:colOff>
      <xdr:row>280</xdr:row>
      <xdr:rowOff>171450</xdr:rowOff>
    </xdr:to>
    <xdr:graphicFrame macro="">
      <xdr:nvGraphicFramePr>
        <xdr:cNvPr id="52" name="Диаграмма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47624</xdr:colOff>
      <xdr:row>291</xdr:row>
      <xdr:rowOff>57150</xdr:rowOff>
    </xdr:from>
    <xdr:to>
      <xdr:col>11</xdr:col>
      <xdr:colOff>3209924</xdr:colOff>
      <xdr:row>306</xdr:row>
      <xdr:rowOff>171450</xdr:rowOff>
    </xdr:to>
    <xdr:graphicFrame macro="">
      <xdr:nvGraphicFramePr>
        <xdr:cNvPr id="53" name="Диаграмма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47624</xdr:colOff>
      <xdr:row>317</xdr:row>
      <xdr:rowOff>57150</xdr:rowOff>
    </xdr:from>
    <xdr:to>
      <xdr:col>11</xdr:col>
      <xdr:colOff>3209924</xdr:colOff>
      <xdr:row>332</xdr:row>
      <xdr:rowOff>171450</xdr:rowOff>
    </xdr:to>
    <xdr:graphicFrame macro="">
      <xdr:nvGraphicFramePr>
        <xdr:cNvPr id="54" name="Диаграмма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47624</xdr:colOff>
      <xdr:row>343</xdr:row>
      <xdr:rowOff>57150</xdr:rowOff>
    </xdr:from>
    <xdr:to>
      <xdr:col>11</xdr:col>
      <xdr:colOff>3209924</xdr:colOff>
      <xdr:row>358</xdr:row>
      <xdr:rowOff>171450</xdr:rowOff>
    </xdr:to>
    <xdr:graphicFrame macro="">
      <xdr:nvGraphicFramePr>
        <xdr:cNvPr id="55" name="Диаграмма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47624</xdr:colOff>
      <xdr:row>369</xdr:row>
      <xdr:rowOff>57150</xdr:rowOff>
    </xdr:from>
    <xdr:to>
      <xdr:col>11</xdr:col>
      <xdr:colOff>3209924</xdr:colOff>
      <xdr:row>384</xdr:row>
      <xdr:rowOff>171450</xdr:rowOff>
    </xdr:to>
    <xdr:graphicFrame macro="">
      <xdr:nvGraphicFramePr>
        <xdr:cNvPr id="56" name="Диаграмма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47624</xdr:colOff>
      <xdr:row>395</xdr:row>
      <xdr:rowOff>57150</xdr:rowOff>
    </xdr:from>
    <xdr:to>
      <xdr:col>11</xdr:col>
      <xdr:colOff>3209924</xdr:colOff>
      <xdr:row>410</xdr:row>
      <xdr:rowOff>171450</xdr:rowOff>
    </xdr:to>
    <xdr:graphicFrame macro="">
      <xdr:nvGraphicFramePr>
        <xdr:cNvPr id="57" name="Диаграмма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47624</xdr:colOff>
      <xdr:row>421</xdr:row>
      <xdr:rowOff>57150</xdr:rowOff>
    </xdr:from>
    <xdr:to>
      <xdr:col>11</xdr:col>
      <xdr:colOff>3209924</xdr:colOff>
      <xdr:row>436</xdr:row>
      <xdr:rowOff>171450</xdr:rowOff>
    </xdr:to>
    <xdr:graphicFrame macro="">
      <xdr:nvGraphicFramePr>
        <xdr:cNvPr id="58" name="Диаграмма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47624</xdr:colOff>
      <xdr:row>447</xdr:row>
      <xdr:rowOff>57150</xdr:rowOff>
    </xdr:from>
    <xdr:to>
      <xdr:col>11</xdr:col>
      <xdr:colOff>3209924</xdr:colOff>
      <xdr:row>462</xdr:row>
      <xdr:rowOff>171450</xdr:rowOff>
    </xdr:to>
    <xdr:graphicFrame macro="">
      <xdr:nvGraphicFramePr>
        <xdr:cNvPr id="59" name="Диаграмма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47624</xdr:colOff>
      <xdr:row>473</xdr:row>
      <xdr:rowOff>57150</xdr:rowOff>
    </xdr:from>
    <xdr:to>
      <xdr:col>11</xdr:col>
      <xdr:colOff>3209924</xdr:colOff>
      <xdr:row>488</xdr:row>
      <xdr:rowOff>171450</xdr:rowOff>
    </xdr:to>
    <xdr:graphicFrame macro="">
      <xdr:nvGraphicFramePr>
        <xdr:cNvPr id="60" name="Диаграмма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47624</xdr:colOff>
      <xdr:row>499</xdr:row>
      <xdr:rowOff>57150</xdr:rowOff>
    </xdr:from>
    <xdr:to>
      <xdr:col>11</xdr:col>
      <xdr:colOff>3209924</xdr:colOff>
      <xdr:row>514</xdr:row>
      <xdr:rowOff>171450</xdr:rowOff>
    </xdr:to>
    <xdr:graphicFrame macro="">
      <xdr:nvGraphicFramePr>
        <xdr:cNvPr id="61" name="Диаграмма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47624</xdr:colOff>
      <xdr:row>525</xdr:row>
      <xdr:rowOff>57150</xdr:rowOff>
    </xdr:from>
    <xdr:to>
      <xdr:col>11</xdr:col>
      <xdr:colOff>3209924</xdr:colOff>
      <xdr:row>540</xdr:row>
      <xdr:rowOff>171450</xdr:rowOff>
    </xdr:to>
    <xdr:graphicFrame macro="">
      <xdr:nvGraphicFramePr>
        <xdr:cNvPr id="62" name="Диаграмма 6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47624</xdr:colOff>
      <xdr:row>551</xdr:row>
      <xdr:rowOff>57150</xdr:rowOff>
    </xdr:from>
    <xdr:to>
      <xdr:col>11</xdr:col>
      <xdr:colOff>3209924</xdr:colOff>
      <xdr:row>566</xdr:row>
      <xdr:rowOff>171450</xdr:rowOff>
    </xdr:to>
    <xdr:graphicFrame macro="">
      <xdr:nvGraphicFramePr>
        <xdr:cNvPr id="63" name="Диаграмма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47624</xdr:colOff>
      <xdr:row>577</xdr:row>
      <xdr:rowOff>57150</xdr:rowOff>
    </xdr:from>
    <xdr:to>
      <xdr:col>11</xdr:col>
      <xdr:colOff>3209924</xdr:colOff>
      <xdr:row>592</xdr:row>
      <xdr:rowOff>171450</xdr:rowOff>
    </xdr:to>
    <xdr:graphicFrame macro="">
      <xdr:nvGraphicFramePr>
        <xdr:cNvPr id="64" name="Диаграмма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47624</xdr:colOff>
      <xdr:row>603</xdr:row>
      <xdr:rowOff>57150</xdr:rowOff>
    </xdr:from>
    <xdr:to>
      <xdr:col>11</xdr:col>
      <xdr:colOff>3209924</xdr:colOff>
      <xdr:row>618</xdr:row>
      <xdr:rowOff>171450</xdr:rowOff>
    </xdr:to>
    <xdr:graphicFrame macro="">
      <xdr:nvGraphicFramePr>
        <xdr:cNvPr id="65" name="Диаграмма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</xdr:col>
      <xdr:colOff>47624</xdr:colOff>
      <xdr:row>629</xdr:row>
      <xdr:rowOff>57150</xdr:rowOff>
    </xdr:from>
    <xdr:to>
      <xdr:col>11</xdr:col>
      <xdr:colOff>3209924</xdr:colOff>
      <xdr:row>644</xdr:row>
      <xdr:rowOff>171450</xdr:rowOff>
    </xdr:to>
    <xdr:graphicFrame macro="">
      <xdr:nvGraphicFramePr>
        <xdr:cNvPr id="66" name="Диаграмма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47624</xdr:colOff>
      <xdr:row>655</xdr:row>
      <xdr:rowOff>57150</xdr:rowOff>
    </xdr:from>
    <xdr:to>
      <xdr:col>11</xdr:col>
      <xdr:colOff>3209924</xdr:colOff>
      <xdr:row>670</xdr:row>
      <xdr:rowOff>171450</xdr:rowOff>
    </xdr:to>
    <xdr:graphicFrame macro="">
      <xdr:nvGraphicFramePr>
        <xdr:cNvPr id="67" name="Диаграмма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47624</xdr:colOff>
      <xdr:row>681</xdr:row>
      <xdr:rowOff>57150</xdr:rowOff>
    </xdr:from>
    <xdr:to>
      <xdr:col>11</xdr:col>
      <xdr:colOff>3209924</xdr:colOff>
      <xdr:row>696</xdr:row>
      <xdr:rowOff>171450</xdr:rowOff>
    </xdr:to>
    <xdr:graphicFrame macro="">
      <xdr:nvGraphicFramePr>
        <xdr:cNvPr id="68" name="Диаграмма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9</xdr:col>
      <xdr:colOff>47624</xdr:colOff>
      <xdr:row>707</xdr:row>
      <xdr:rowOff>57150</xdr:rowOff>
    </xdr:from>
    <xdr:to>
      <xdr:col>11</xdr:col>
      <xdr:colOff>3209924</xdr:colOff>
      <xdr:row>722</xdr:row>
      <xdr:rowOff>171450</xdr:rowOff>
    </xdr:to>
    <xdr:graphicFrame macro="">
      <xdr:nvGraphicFramePr>
        <xdr:cNvPr id="69" name="Диаграмма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47624</xdr:colOff>
      <xdr:row>733</xdr:row>
      <xdr:rowOff>57150</xdr:rowOff>
    </xdr:from>
    <xdr:to>
      <xdr:col>11</xdr:col>
      <xdr:colOff>3209924</xdr:colOff>
      <xdr:row>748</xdr:row>
      <xdr:rowOff>171450</xdr:rowOff>
    </xdr:to>
    <xdr:graphicFrame macro="">
      <xdr:nvGraphicFramePr>
        <xdr:cNvPr id="70" name="Диаграмма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47624</xdr:colOff>
      <xdr:row>759</xdr:row>
      <xdr:rowOff>57150</xdr:rowOff>
    </xdr:from>
    <xdr:to>
      <xdr:col>11</xdr:col>
      <xdr:colOff>3209924</xdr:colOff>
      <xdr:row>774</xdr:row>
      <xdr:rowOff>171450</xdr:rowOff>
    </xdr:to>
    <xdr:graphicFrame macro="">
      <xdr:nvGraphicFramePr>
        <xdr:cNvPr id="71" name="Диаграмма 7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9</xdr:col>
      <xdr:colOff>47624</xdr:colOff>
      <xdr:row>785</xdr:row>
      <xdr:rowOff>57150</xdr:rowOff>
    </xdr:from>
    <xdr:to>
      <xdr:col>11</xdr:col>
      <xdr:colOff>3209924</xdr:colOff>
      <xdr:row>800</xdr:row>
      <xdr:rowOff>171450</xdr:rowOff>
    </xdr:to>
    <xdr:graphicFrame macro="">
      <xdr:nvGraphicFramePr>
        <xdr:cNvPr id="72" name="Диаграмма 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9</xdr:col>
      <xdr:colOff>47624</xdr:colOff>
      <xdr:row>811</xdr:row>
      <xdr:rowOff>57150</xdr:rowOff>
    </xdr:from>
    <xdr:to>
      <xdr:col>11</xdr:col>
      <xdr:colOff>3209924</xdr:colOff>
      <xdr:row>826</xdr:row>
      <xdr:rowOff>171450</xdr:rowOff>
    </xdr:to>
    <xdr:graphicFrame macro="">
      <xdr:nvGraphicFramePr>
        <xdr:cNvPr id="73" name="Диаграмма 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47624</xdr:colOff>
      <xdr:row>837</xdr:row>
      <xdr:rowOff>57150</xdr:rowOff>
    </xdr:from>
    <xdr:to>
      <xdr:col>11</xdr:col>
      <xdr:colOff>3209924</xdr:colOff>
      <xdr:row>852</xdr:row>
      <xdr:rowOff>171450</xdr:rowOff>
    </xdr:to>
    <xdr:graphicFrame macro="">
      <xdr:nvGraphicFramePr>
        <xdr:cNvPr id="74" name="Диаграмма 7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47624</xdr:colOff>
      <xdr:row>863</xdr:row>
      <xdr:rowOff>57150</xdr:rowOff>
    </xdr:from>
    <xdr:to>
      <xdr:col>11</xdr:col>
      <xdr:colOff>3209924</xdr:colOff>
      <xdr:row>878</xdr:row>
      <xdr:rowOff>171450</xdr:rowOff>
    </xdr:to>
    <xdr:graphicFrame macro="">
      <xdr:nvGraphicFramePr>
        <xdr:cNvPr id="75" name="Диаграмма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47624</xdr:colOff>
      <xdr:row>889</xdr:row>
      <xdr:rowOff>57150</xdr:rowOff>
    </xdr:from>
    <xdr:to>
      <xdr:col>11</xdr:col>
      <xdr:colOff>3209924</xdr:colOff>
      <xdr:row>904</xdr:row>
      <xdr:rowOff>171450</xdr:rowOff>
    </xdr:to>
    <xdr:graphicFrame macro="">
      <xdr:nvGraphicFramePr>
        <xdr:cNvPr id="76" name="Диаграмма 7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47624</xdr:colOff>
      <xdr:row>915</xdr:row>
      <xdr:rowOff>57150</xdr:rowOff>
    </xdr:from>
    <xdr:to>
      <xdr:col>11</xdr:col>
      <xdr:colOff>3209924</xdr:colOff>
      <xdr:row>930</xdr:row>
      <xdr:rowOff>171450</xdr:rowOff>
    </xdr:to>
    <xdr:graphicFrame macro="">
      <xdr:nvGraphicFramePr>
        <xdr:cNvPr id="77" name="Диаграмма 7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9</xdr:col>
      <xdr:colOff>47624</xdr:colOff>
      <xdr:row>941</xdr:row>
      <xdr:rowOff>57150</xdr:rowOff>
    </xdr:from>
    <xdr:to>
      <xdr:col>11</xdr:col>
      <xdr:colOff>3209924</xdr:colOff>
      <xdr:row>956</xdr:row>
      <xdr:rowOff>171450</xdr:rowOff>
    </xdr:to>
    <xdr:graphicFrame macro="">
      <xdr:nvGraphicFramePr>
        <xdr:cNvPr id="78" name="Диаграмма 7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9</xdr:col>
      <xdr:colOff>47624</xdr:colOff>
      <xdr:row>967</xdr:row>
      <xdr:rowOff>57150</xdr:rowOff>
    </xdr:from>
    <xdr:to>
      <xdr:col>11</xdr:col>
      <xdr:colOff>3209924</xdr:colOff>
      <xdr:row>982</xdr:row>
      <xdr:rowOff>171450</xdr:rowOff>
    </xdr:to>
    <xdr:graphicFrame macro="">
      <xdr:nvGraphicFramePr>
        <xdr:cNvPr id="79" name="Диаграмма 7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47624</xdr:colOff>
      <xdr:row>993</xdr:row>
      <xdr:rowOff>57150</xdr:rowOff>
    </xdr:from>
    <xdr:to>
      <xdr:col>11</xdr:col>
      <xdr:colOff>3209924</xdr:colOff>
      <xdr:row>1008</xdr:row>
      <xdr:rowOff>171450</xdr:rowOff>
    </xdr:to>
    <xdr:graphicFrame macro="">
      <xdr:nvGraphicFramePr>
        <xdr:cNvPr id="80" name="Диаграмма 7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</xdr:col>
      <xdr:colOff>47624</xdr:colOff>
      <xdr:row>1019</xdr:row>
      <xdr:rowOff>57150</xdr:rowOff>
    </xdr:from>
    <xdr:to>
      <xdr:col>11</xdr:col>
      <xdr:colOff>3209924</xdr:colOff>
      <xdr:row>1034</xdr:row>
      <xdr:rowOff>171450</xdr:rowOff>
    </xdr:to>
    <xdr:graphicFrame macro="">
      <xdr:nvGraphicFramePr>
        <xdr:cNvPr id="81" name="Диаграмма 8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9</xdr:col>
      <xdr:colOff>47624</xdr:colOff>
      <xdr:row>1045</xdr:row>
      <xdr:rowOff>57150</xdr:rowOff>
    </xdr:from>
    <xdr:to>
      <xdr:col>11</xdr:col>
      <xdr:colOff>3209924</xdr:colOff>
      <xdr:row>1060</xdr:row>
      <xdr:rowOff>171450</xdr:rowOff>
    </xdr:to>
    <xdr:graphicFrame macro="">
      <xdr:nvGraphicFramePr>
        <xdr:cNvPr id="82" name="Диаграмма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88"/>
  <sheetViews>
    <sheetView tabSelected="1" topLeftCell="A52" workbookViewId="0">
      <selection activeCell="D59" sqref="D59"/>
    </sheetView>
  </sheetViews>
  <sheetFormatPr defaultRowHeight="12.75"/>
  <cols>
    <col min="1" max="1" width="57.28515625" customWidth="1"/>
    <col min="2" max="8" width="6.7109375" customWidth="1"/>
    <col min="9" max="9" width="7.42578125" customWidth="1"/>
    <col min="10" max="10" width="10.5703125" customWidth="1"/>
    <col min="11" max="11" width="4.7109375" customWidth="1"/>
    <col min="12" max="12" width="48.140625" customWidth="1"/>
  </cols>
  <sheetData>
    <row r="1" spans="1:12" ht="19.5" thickBot="1">
      <c r="A1" s="6" t="str">
        <f>'Название и список группы'!A1</f>
        <v>ИВТ19-3</v>
      </c>
      <c r="B1" s="115"/>
      <c r="C1" s="115"/>
      <c r="D1" s="115"/>
      <c r="E1" s="115"/>
      <c r="F1" s="115"/>
      <c r="G1" s="115"/>
      <c r="H1" s="13"/>
      <c r="I1" s="13"/>
      <c r="J1" s="1"/>
      <c r="K1" s="1"/>
      <c r="L1" s="1"/>
    </row>
    <row r="2" spans="1:12" ht="24.75" thickTop="1" thickBot="1">
      <c r="A2" s="38" t="s">
        <v>56</v>
      </c>
      <c r="B2" s="66">
        <v>1</v>
      </c>
      <c r="C2" s="28">
        <v>2</v>
      </c>
      <c r="D2" s="28">
        <v>3</v>
      </c>
      <c r="E2" s="28">
        <v>4</v>
      </c>
      <c r="F2" s="29">
        <v>5</v>
      </c>
      <c r="G2" s="71"/>
      <c r="H2" s="64" t="s">
        <v>69</v>
      </c>
      <c r="I2" s="2"/>
      <c r="J2" s="3" t="s">
        <v>0</v>
      </c>
      <c r="K2" s="1"/>
      <c r="L2" s="4" t="s">
        <v>77</v>
      </c>
    </row>
    <row r="3" spans="1:12" ht="19.5" thickTop="1">
      <c r="A3" s="39" t="s">
        <v>57</v>
      </c>
      <c r="B3" s="30">
        <f>SUM(B29,B55,B81,B107,B133,B159,B185,B211,B237,B263,B289,B315,B341,B367,B393,B419,B445,B471,B497,B523,B549,B575,B601,B627)+SUM(B653,B679,B705,B731,B757,B783,B809,B835,B861,B887,B913,B939,B965,B991,B1017,B1043)</f>
        <v>0</v>
      </c>
      <c r="C3" s="67">
        <f>SUM(C29,C55,C81,C107,C133,C159,C185,C211,C237,C263,C289,C315,C341,C367,C393,C419,C445,C471,C497,C523,C549,C575,C601,C627)+SUM(C653,C679,C705,C731,C757,C783,C809,C835,C861,C887,C913,C939,C965,C991,C1017,C1043)</f>
        <v>0</v>
      </c>
      <c r="D3" s="67">
        <f>SUM(D29,D55,D81,D107,D133,D159,D185,D211,D237,D263,D289,D315,D341,D367,D393,D419,D445,D471,D497,D523,D549,D575,D601,D627)+SUM(D653,D679,D705,D731,D757,D783,D809,D835,D861,D887,D913,D939,D965,D991,D1017,D1043)</f>
        <v>0</v>
      </c>
      <c r="E3" s="67">
        <f>SUM(E29,E55,E81,E107,E133,E159,E185,E211,E237,E263,E289,E315,E341,E367,E393,E419,E445,E471,E497,E523,E549,E575,E601,E627)+SUM(E653,E679,E705,E731,E757,E783,E809,E835,E861,E887,E913,E939,E965,E991,E1017,E1043)</f>
        <v>0</v>
      </c>
      <c r="F3" s="68">
        <f>SUM(F29,F55,F81,F107,F133,F159,F185,F211,F237,F263,F289,F315,F341,F367,F393,F419,F445,F471,F497,F523,F549,F575,F601,F627)+SUM(F653,F679,F705,F731,F757,F783,F809,F835,F861,F887,F913,F939,F965,F991,F1017,F1043)</f>
        <v>0</v>
      </c>
      <c r="G3" s="70"/>
      <c r="H3" s="67">
        <f>SUM(H29,H55,H81,H107,H133,H159,H185,H211,H237,H263,H289,H315,H341,H367,H393,H419,H445,H471,H497,H523,H549,H575,H601,H627)+SUM(H653,H679,H705,H731,H757,H783,H809,H835,H861,H887,H913,H939,H965,H991,H1017,H1043)</f>
        <v>0</v>
      </c>
      <c r="I3" s="5">
        <f>IF(SUM(B3:F10)&gt;0,1,10^(-5))</f>
        <v>1.0000000000000001E-5</v>
      </c>
      <c r="J3" s="14">
        <f>SUM(J29,J55,J81,J107,J133,J159,J185,J211,J237,J263,J289,J315,J341,J367,J393,J419,J445,J471,J497,J523,J549,J575,J601,J627)+SUM(J653,J679,J705,J731,J757,J783,J809,J835,J861,J887,J913,J939,J965,J991,J1017,J1043)</f>
        <v>4.0000000000000002E-4</v>
      </c>
      <c r="K3" s="1"/>
      <c r="L3" s="4" t="s">
        <v>54</v>
      </c>
    </row>
    <row r="4" spans="1:12" ht="18.75">
      <c r="A4" s="40" t="s">
        <v>58</v>
      </c>
      <c r="B4" s="32">
        <f t="shared" ref="B4:F4" si="0">SUM(B30,B56,B82,B108,B134,B160,B186,B212,B238,B264,B290,B316,B342,B368,B394,B420,B446,B472,B498,B524,B550,B576,B602,B628)+SUM(B654,B680,B706,B732,B758,B784,B810,B836,B862,B888,B914,B940,B966,B992,B1018,B1044)</f>
        <v>0</v>
      </c>
      <c r="C4" s="24">
        <f t="shared" si="0"/>
        <v>0</v>
      </c>
      <c r="D4" s="24">
        <f t="shared" si="0"/>
        <v>0</v>
      </c>
      <c r="E4" s="24">
        <f t="shared" si="0"/>
        <v>0</v>
      </c>
      <c r="F4" s="77">
        <f t="shared" si="0"/>
        <v>0</v>
      </c>
      <c r="G4" s="70"/>
      <c r="H4" s="24">
        <f>SUM(H30,H56,H82,H108,H134,H160,H186,H212,H238,H264,H290,H316,H342,H368,H394,H420,H446,H472,H498,H524,H550,H576,H602,H628)+SUM(H654,H680,H706,H732,H758,H784,H810,H836,H862,H888,H914,H940,H966,H992,H1018,H1044)</f>
        <v>0</v>
      </c>
      <c r="I4" s="5"/>
      <c r="J4" s="1"/>
      <c r="K4" s="1"/>
      <c r="L4" s="1" t="s">
        <v>50</v>
      </c>
    </row>
    <row r="5" spans="1:12" ht="18.75">
      <c r="A5" s="40" t="s">
        <v>59</v>
      </c>
      <c r="B5" s="32">
        <f t="shared" ref="B5:F5" si="1">SUM(B31,B57,B83,B109,B135,B161,B187,B213,B239,B265,B291,B317,B343,B369,B395,B421,B447,B473,B499,B525,B551,B577,B603,B629)+SUM(B655,B681,B707,B733,B759,B785,B811,B837,B863,B889,B915,B941,B967,B993,B1019,B1045)</f>
        <v>0</v>
      </c>
      <c r="C5" s="24">
        <f t="shared" si="1"/>
        <v>0</v>
      </c>
      <c r="D5" s="24">
        <f t="shared" si="1"/>
        <v>0</v>
      </c>
      <c r="E5" s="24">
        <f t="shared" si="1"/>
        <v>0</v>
      </c>
      <c r="F5" s="77">
        <f t="shared" si="1"/>
        <v>0</v>
      </c>
      <c r="G5" s="70"/>
      <c r="H5" s="24">
        <f>SUM(H31,H57,H83,H109,H135,H161,H187,H213,H239,H265,H291,H317,H343,H369,H395,H421,H447,H473,H499,H525,H551,H577,H603,H629)+SUM(H655,H681,H707,H733,H759,H785,H811,H837,H863,H889,H915,H941,H967,H993,H1019,H1045)</f>
        <v>0</v>
      </c>
      <c r="I5" s="5"/>
      <c r="J5" s="1"/>
      <c r="K5" s="1"/>
      <c r="L5" s="1" t="s">
        <v>51</v>
      </c>
    </row>
    <row r="6" spans="1:12" ht="18.75">
      <c r="A6" s="40" t="s">
        <v>60</v>
      </c>
      <c r="B6" s="32">
        <f t="shared" ref="B6:F6" si="2">SUM(B32,B58,B84,B110,B136,B162,B188,B214,B240,B266,B292,B318,B344,B370,B396,B422,B448,B474,B500,B526,B552,B578,B604,B630)+SUM(B656,B682,B708,B734,B760,B786,B812,B838,B864,B890,B916,B942,B968,B994,B1020,B1046)</f>
        <v>0</v>
      </c>
      <c r="C6" s="24">
        <f t="shared" si="2"/>
        <v>0</v>
      </c>
      <c r="D6" s="24">
        <f t="shared" si="2"/>
        <v>0</v>
      </c>
      <c r="E6" s="24">
        <f t="shared" si="2"/>
        <v>0</v>
      </c>
      <c r="F6" s="77">
        <f t="shared" si="2"/>
        <v>0</v>
      </c>
      <c r="G6" s="70"/>
      <c r="H6" s="24">
        <f>SUM(H32,H58,H84,H110,H136,H162,H188,H214,H240,H266,H292,H318,H344,H370,H396,H422,H448,H474,H500,H526,H552,H578,H604,H630)+SUM(H656,H682,H708,H734,H760,H786,H812,H838,H864,H890,H916,H942,H968,H994,H1020,H1046)</f>
        <v>0</v>
      </c>
      <c r="I6" s="6"/>
      <c r="J6" s="1"/>
      <c r="K6" s="1"/>
      <c r="L6" s="1"/>
    </row>
    <row r="7" spans="1:12" ht="18.75">
      <c r="A7" s="40" t="s">
        <v>61</v>
      </c>
      <c r="B7" s="32">
        <f t="shared" ref="B7:F7" si="3">SUM(B33,B59,B85,B111,B137,B163,B189,B215,B241,B267,B293,B319,B345,B371,B397,B423,B449,B475,B501,B527,B553,B579,B605,B631)+SUM(B657,B683,B709,B735,B761,B787,B813,B839,B865,B891,B917,B943,B969,B995,B1021,B1047)</f>
        <v>0</v>
      </c>
      <c r="C7" s="24">
        <f t="shared" si="3"/>
        <v>0</v>
      </c>
      <c r="D7" s="24">
        <f t="shared" si="3"/>
        <v>0</v>
      </c>
      <c r="E7" s="24">
        <f t="shared" si="3"/>
        <v>0</v>
      </c>
      <c r="F7" s="77">
        <f t="shared" si="3"/>
        <v>0</v>
      </c>
      <c r="G7" s="70"/>
      <c r="H7" s="24">
        <f>SUM(H36,H59,H85,H111,H137,H163,H189,H215,H241,H267,H293,H319,H345,H371,H397,H423,H449,H475,H501,H527,H553,H579,H605,H631)+SUM(H657,H683,H709,H735,H761,H787,H813,H839,H865,H891,H917,H943,H969,H995,H1021,H1047)</f>
        <v>0</v>
      </c>
      <c r="I7" s="6"/>
      <c r="J7" s="1"/>
      <c r="K7" s="1"/>
      <c r="L7" s="1"/>
    </row>
    <row r="8" spans="1:12" ht="18.75">
      <c r="A8" s="40" t="s">
        <v>78</v>
      </c>
      <c r="B8" s="32">
        <f t="shared" ref="B8:F8" si="4">SUM(B34,B60,B86,B112,B138,B164,B190,B216,B242,B268,B294,B320,B346,B372,B398,B424,B450,B476,B502,B528,B554,B580,B606,B632)+SUM(B658,B684,B710,B736,B762,B788,B814,B840,B866,B892,B918,B944,B970,B996,B1022,B1048)</f>
        <v>0</v>
      </c>
      <c r="C8" s="24">
        <f t="shared" si="4"/>
        <v>0</v>
      </c>
      <c r="D8" s="24">
        <f t="shared" si="4"/>
        <v>0</v>
      </c>
      <c r="E8" s="24">
        <f t="shared" si="4"/>
        <v>0</v>
      </c>
      <c r="F8" s="77">
        <f t="shared" si="4"/>
        <v>0</v>
      </c>
      <c r="G8" s="70"/>
      <c r="H8" s="24">
        <f>SUM(H37,H60,H86,H112,H138,H164,H190,H216,H242,H268,H294,H320,H346,H372,H398,H424,H450,H476,H502,H528,H554,H580,H606,H632)+SUM(H658,H684,H710,H736,H762,H788,H814,H840,H866,H892,H918,H944,H970,H996,H1022,H1048)</f>
        <v>0</v>
      </c>
      <c r="I8" s="6"/>
      <c r="J8" s="1"/>
      <c r="K8" s="1"/>
      <c r="L8" s="1"/>
    </row>
    <row r="9" spans="1:12" ht="18.75">
      <c r="A9" s="40" t="s">
        <v>79</v>
      </c>
      <c r="B9" s="32">
        <f t="shared" ref="B9:F9" si="5">SUM(B35,B61,B87,B113,B139,B165,B191,B217,B243,B269,B295,B321,B347,B373,B399,B425,B451,B477,B503,B529,B555,B581,B607,B633)+SUM(B659,B685,B711,B737,B763,B789,B815,B841,B867,B893,B919,B945,B971,B997,B1023,B1049)</f>
        <v>0</v>
      </c>
      <c r="C9" s="24">
        <f t="shared" si="5"/>
        <v>0</v>
      </c>
      <c r="D9" s="24">
        <f t="shared" si="5"/>
        <v>0</v>
      </c>
      <c r="E9" s="24">
        <f t="shared" si="5"/>
        <v>0</v>
      </c>
      <c r="F9" s="77">
        <f t="shared" si="5"/>
        <v>0</v>
      </c>
      <c r="G9" s="70"/>
      <c r="H9" s="24">
        <f>SUM(H38,H61,H87,H113,H139,H165,H191,H217,H243,H269,H295,H321,H347,H373,H399,H425,H451,H477,H503,H529,H555,H581,H607,H633)+SUM(H659,H685,H711,H737,H763,H789,H815,H841,H867,H893,H919,H945,H971,H997,H1023,H1049)</f>
        <v>0</v>
      </c>
      <c r="I9" s="6"/>
      <c r="J9" s="1"/>
      <c r="K9" s="1"/>
      <c r="L9" s="1"/>
    </row>
    <row r="10" spans="1:12" ht="19.5" thickBot="1">
      <c r="A10" s="41" t="s">
        <v>80</v>
      </c>
      <c r="B10" s="34">
        <f t="shared" ref="B10:F10" si="6">SUM(B36,B62,B88,B114,B140,B166,B192,B218,B244,B270,B296,B322,B348,B374,B400,B426,B452,B478,B504,B530,B556,B582,B608,B634)+SUM(B660,B686,B712,B738,B764,B790,B816,B842,B868,B894,B920,B946,B972,B998,B1024,B1050)</f>
        <v>0</v>
      </c>
      <c r="C10" s="69">
        <f t="shared" si="6"/>
        <v>0</v>
      </c>
      <c r="D10" s="69">
        <f t="shared" si="6"/>
        <v>0</v>
      </c>
      <c r="E10" s="69">
        <f t="shared" si="6"/>
        <v>0</v>
      </c>
      <c r="F10" s="78">
        <f t="shared" si="6"/>
        <v>0</v>
      </c>
      <c r="G10" s="70"/>
      <c r="H10" s="27">
        <f>SUM(H36,H59,H85,H111,H137,H163,H189,H215,H241,H267,H293,H319,H345,H371,H397,H423,H449,H475,H501,H527,H553,H579,H605,H631)+SUM(H657,H683,H709,H735,H761,H787,H813,H839,H865,H891,H917,H943,H969,H995,H1021,H1047)</f>
        <v>0</v>
      </c>
      <c r="I10" s="6"/>
      <c r="J10" s="1"/>
      <c r="K10" s="1"/>
      <c r="L10" s="1"/>
    </row>
    <row r="11" spans="1:12" ht="20.25" thickTop="1" thickBot="1">
      <c r="A11" s="81" t="s">
        <v>52</v>
      </c>
      <c r="B11" s="82">
        <v>0</v>
      </c>
      <c r="C11" s="83">
        <v>1</v>
      </c>
      <c r="D11" s="83">
        <v>2</v>
      </c>
      <c r="E11" s="83">
        <v>3</v>
      </c>
      <c r="F11" s="84">
        <v>4</v>
      </c>
      <c r="G11" s="85">
        <v>5</v>
      </c>
      <c r="H11" s="86" t="s">
        <v>55</v>
      </c>
      <c r="I11" s="6"/>
      <c r="J11" s="1"/>
      <c r="K11" s="1"/>
      <c r="L11" s="1"/>
    </row>
    <row r="12" spans="1:12" ht="18.75">
      <c r="A12" s="72" t="s">
        <v>53</v>
      </c>
      <c r="B12" s="79">
        <f t="shared" ref="B12:H12" si="7">SUM(B38,B61,B87,B113,B139,B165,B191,B217,B243,B269,B295,B321,B347,B373,B399,B425,B451,B477,B503,B529,B555,B581,B607,B633)+SUM(B659,B685,B711,B737,B763,B789,B815,B841,B867,B893,B919,B945,B971,B997,B1023,B1049)</f>
        <v>0</v>
      </c>
      <c r="C12" s="27">
        <f t="shared" si="7"/>
        <v>0</v>
      </c>
      <c r="D12" s="27">
        <f t="shared" si="7"/>
        <v>0</v>
      </c>
      <c r="E12" s="27">
        <f t="shared" si="7"/>
        <v>0</v>
      </c>
      <c r="F12" s="27">
        <f t="shared" si="7"/>
        <v>0</v>
      </c>
      <c r="G12" s="27">
        <f t="shared" si="7"/>
        <v>0</v>
      </c>
      <c r="H12" s="80">
        <f t="shared" si="7"/>
        <v>0</v>
      </c>
      <c r="I12" s="6">
        <f>SUM(B12:H12)</f>
        <v>0</v>
      </c>
      <c r="J12" s="1"/>
      <c r="K12" s="1"/>
      <c r="L12" s="1"/>
    </row>
    <row r="13" spans="1:12" ht="19.5" thickBot="1">
      <c r="A13" s="46" t="s">
        <v>1</v>
      </c>
      <c r="B13" s="34">
        <f>IF(SUM($H3:$H10)=0,0,B12/SUM($H3:$H10))</f>
        <v>0</v>
      </c>
      <c r="C13" s="69">
        <f t="shared" ref="C13:H13" si="8">IF(SUM($H3:$H10)=0,0,C12/SUM($H3:$H10))</f>
        <v>0</v>
      </c>
      <c r="D13" s="69">
        <f t="shared" si="8"/>
        <v>0</v>
      </c>
      <c r="E13" s="69">
        <f t="shared" si="8"/>
        <v>0</v>
      </c>
      <c r="F13" s="69">
        <f t="shared" si="8"/>
        <v>0</v>
      </c>
      <c r="G13" s="69">
        <f t="shared" si="8"/>
        <v>0</v>
      </c>
      <c r="H13" s="78">
        <f t="shared" si="8"/>
        <v>0</v>
      </c>
      <c r="I13" s="6">
        <f>SUM(B13:H13)</f>
        <v>0</v>
      </c>
      <c r="J13" s="1"/>
      <c r="K13" s="1"/>
      <c r="L13" s="1"/>
    </row>
    <row r="14" spans="1:12" ht="19.5" thickTop="1">
      <c r="A14" s="47" t="s">
        <v>62</v>
      </c>
      <c r="B14" s="73">
        <v>0.51290999999999998</v>
      </c>
      <c r="C14" s="74">
        <v>0.36636000000000002</v>
      </c>
      <c r="D14" s="74" t="s">
        <v>68</v>
      </c>
      <c r="E14" s="74">
        <v>1.495E-2</v>
      </c>
      <c r="F14" s="75">
        <v>1.07E-3</v>
      </c>
      <c r="G14" s="75">
        <v>3.0000000000000001E-5</v>
      </c>
      <c r="H14" s="76">
        <v>0</v>
      </c>
      <c r="I14" s="6"/>
      <c r="J14" s="1"/>
      <c r="K14" s="1"/>
      <c r="L14" s="1"/>
    </row>
    <row r="15" spans="1:12" ht="18.75">
      <c r="A15" s="45" t="s">
        <v>63</v>
      </c>
      <c r="B15" s="52">
        <v>0.53525999999999996</v>
      </c>
      <c r="C15" s="53">
        <v>0.33454</v>
      </c>
      <c r="D15" s="53">
        <v>0.10453999999999999</v>
      </c>
      <c r="E15" s="53">
        <v>2.1780000000000001E-2</v>
      </c>
      <c r="F15" s="51">
        <v>3.3999999999999998E-3</v>
      </c>
      <c r="G15" s="51">
        <v>4.2999999999999999E-4</v>
      </c>
      <c r="H15" s="55">
        <v>0</v>
      </c>
      <c r="I15" s="6"/>
      <c r="J15" s="1"/>
      <c r="K15" s="1"/>
      <c r="L15" s="1"/>
    </row>
    <row r="16" spans="1:12" ht="18.75">
      <c r="A16" s="45" t="s">
        <v>70</v>
      </c>
      <c r="B16" s="91">
        <f>NORMDIST(B11,0.625,SQRT(35/64),0)</f>
        <v>0.37745124180654221</v>
      </c>
      <c r="C16" s="53">
        <f t="shared" ref="C16:G16" si="9">NORMDIST(C11,0.625,SQRT(35/64),0)</f>
        <v>0.47438196387197351</v>
      </c>
      <c r="D16" s="53">
        <f t="shared" si="9"/>
        <v>9.5776066705217863E-2</v>
      </c>
      <c r="E16" s="53">
        <f t="shared" si="9"/>
        <v>3.1063282434063348E-3</v>
      </c>
      <c r="F16" s="53">
        <f t="shared" si="9"/>
        <v>1.6184497205098575E-5</v>
      </c>
      <c r="G16" s="53">
        <f t="shared" si="9"/>
        <v>1.35460475991584E-8</v>
      </c>
      <c r="H16" s="97">
        <v>0</v>
      </c>
      <c r="I16" s="6"/>
      <c r="J16" s="1"/>
      <c r="K16" s="1"/>
      <c r="L16" s="1"/>
    </row>
    <row r="17" spans="1:12" ht="18.75">
      <c r="A17" s="45" t="s">
        <v>65</v>
      </c>
      <c r="B17" s="32">
        <v>0</v>
      </c>
      <c r="C17" s="24">
        <f>B13</f>
        <v>0</v>
      </c>
      <c r="D17" s="24">
        <f>SUM(B13:C13)</f>
        <v>0</v>
      </c>
      <c r="E17" s="24">
        <f>SUM(B13:D13)</f>
        <v>0</v>
      </c>
      <c r="F17" s="24">
        <f>SUM(B13:E13)</f>
        <v>0</v>
      </c>
      <c r="G17" s="24">
        <f>SUM(B13:F13)</f>
        <v>0</v>
      </c>
      <c r="H17" s="77">
        <f>SUM(B13:G13)</f>
        <v>0</v>
      </c>
      <c r="I17" s="6"/>
      <c r="J17" s="1"/>
      <c r="K17" s="1"/>
      <c r="L17" s="1"/>
    </row>
    <row r="18" spans="1:12" ht="18.75">
      <c r="A18" s="45" t="s">
        <v>64</v>
      </c>
      <c r="B18" s="52">
        <v>0</v>
      </c>
      <c r="C18" s="53">
        <v>0.51290999999999998</v>
      </c>
      <c r="D18" s="53">
        <v>0.87927</v>
      </c>
      <c r="E18" s="53">
        <v>0.98394999999999999</v>
      </c>
      <c r="F18" s="51">
        <v>0.99890000000000001</v>
      </c>
      <c r="G18" s="51">
        <v>0.99997000000000003</v>
      </c>
      <c r="H18" s="55">
        <v>1</v>
      </c>
      <c r="I18" s="6"/>
      <c r="J18" s="1"/>
      <c r="K18" s="1"/>
      <c r="L18" s="1"/>
    </row>
    <row r="19" spans="1:12" ht="18.75">
      <c r="A19" s="45" t="s">
        <v>66</v>
      </c>
      <c r="B19" s="52">
        <v>0</v>
      </c>
      <c r="C19" s="53">
        <v>0.53525999999999996</v>
      </c>
      <c r="D19" s="53">
        <v>0.87927</v>
      </c>
      <c r="E19" s="53">
        <v>0.98394999999999999</v>
      </c>
      <c r="F19" s="51">
        <v>0.99890000000000001</v>
      </c>
      <c r="G19" s="51">
        <f>0.99997</f>
        <v>0.99997000000000003</v>
      </c>
      <c r="H19" s="55">
        <v>1</v>
      </c>
      <c r="I19" s="6"/>
      <c r="J19" s="1"/>
      <c r="K19" s="1"/>
      <c r="L19" s="1"/>
    </row>
    <row r="20" spans="1:12" ht="19.5" thickBot="1">
      <c r="A20" s="46" t="s">
        <v>67</v>
      </c>
      <c r="B20" s="94"/>
      <c r="C20" s="54">
        <f>NORMDIST((B11+C11)/2,0.625,SQRT(35/64),1)</f>
        <v>0.43288618749631069</v>
      </c>
      <c r="D20" s="54">
        <f t="shared" ref="D20:G20" si="10">NORMDIST((C11+D11)/2,0.625,SQRT(35/64),1)</f>
        <v>0.88163821468107129</v>
      </c>
      <c r="E20" s="54">
        <f t="shared" si="10"/>
        <v>0.99438505667354171</v>
      </c>
      <c r="F20" s="54">
        <f t="shared" si="10"/>
        <v>0.99994940269737909</v>
      </c>
      <c r="G20" s="54">
        <f t="shared" si="10"/>
        <v>0.99999991969272073</v>
      </c>
      <c r="H20" s="54">
        <v>1</v>
      </c>
      <c r="I20" s="6"/>
      <c r="J20" s="1"/>
      <c r="K20" s="1"/>
      <c r="L20" s="1"/>
    </row>
    <row r="21" spans="1:12" ht="19.5" thickTop="1">
      <c r="A21" s="24"/>
      <c r="B21" s="24"/>
      <c r="C21" s="24"/>
      <c r="D21" s="24"/>
      <c r="E21" s="24"/>
      <c r="F21" s="24"/>
      <c r="G21" s="24"/>
      <c r="H21" s="65"/>
      <c r="I21" s="6"/>
      <c r="J21" s="1"/>
      <c r="K21" s="1"/>
      <c r="L21" s="1"/>
    </row>
    <row r="22" spans="1:12" ht="18.75">
      <c r="A22" s="20"/>
      <c r="B22" s="20"/>
      <c r="C22" s="20"/>
      <c r="D22" s="20"/>
      <c r="E22" s="20"/>
      <c r="F22" s="20"/>
      <c r="G22" s="20"/>
      <c r="H22" s="96"/>
      <c r="I22" s="6"/>
      <c r="J22" s="1"/>
      <c r="K22" s="1"/>
      <c r="L22" s="1"/>
    </row>
    <row r="23" spans="1:12" ht="18.75">
      <c r="A23" s="20"/>
      <c r="B23" s="20"/>
      <c r="C23" s="20"/>
      <c r="D23" s="20"/>
      <c r="E23" s="20"/>
      <c r="F23" s="20"/>
      <c r="G23" s="20"/>
      <c r="H23" s="96"/>
      <c r="I23" s="6"/>
      <c r="J23" s="1"/>
      <c r="K23" s="1"/>
      <c r="L23" s="1"/>
    </row>
    <row r="24" spans="1:12" ht="18.75">
      <c r="A24" s="20"/>
      <c r="B24" s="20"/>
      <c r="C24" s="20"/>
      <c r="D24" s="20"/>
      <c r="E24" s="20"/>
      <c r="F24" s="20"/>
      <c r="G24" s="20"/>
      <c r="H24" s="96"/>
      <c r="I24" s="6"/>
      <c r="J24" s="1"/>
      <c r="K24" s="1"/>
      <c r="L24" s="1"/>
    </row>
    <row r="25" spans="1:12" ht="18.75">
      <c r="A25" s="20"/>
      <c r="B25" s="20"/>
      <c r="C25" s="20"/>
      <c r="D25" s="20"/>
      <c r="E25" s="20"/>
      <c r="F25" s="20"/>
      <c r="G25" s="20"/>
      <c r="H25" s="96"/>
      <c r="I25" s="6"/>
      <c r="J25" s="1"/>
      <c r="K25" s="1"/>
      <c r="L25" s="1"/>
    </row>
    <row r="26" spans="1:12" ht="18.75">
      <c r="A26" s="6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9.5" thickBot="1">
      <c r="A27" s="10" t="str">
        <f>'Название и список группы'!A2</f>
        <v>Ахаррам</v>
      </c>
      <c r="B27" s="113" t="str">
        <f>'Название и список группы'!B2</f>
        <v>Юнесс</v>
      </c>
      <c r="C27" s="113"/>
      <c r="D27" s="113"/>
      <c r="E27" s="113"/>
      <c r="F27" s="113"/>
      <c r="G27" s="113"/>
      <c r="H27" s="113"/>
      <c r="I27" s="113"/>
      <c r="J27" s="113"/>
      <c r="K27" s="1"/>
      <c r="L27" s="17"/>
    </row>
    <row r="28" spans="1:12" ht="24.75" thickTop="1" thickBot="1">
      <c r="A28" s="38" t="str">
        <f t="shared" ref="A28:F28" si="11">A$2</f>
        <v>Номер серии</v>
      </c>
      <c r="B28" s="35">
        <f t="shared" si="11"/>
        <v>1</v>
      </c>
      <c r="C28" s="28">
        <f t="shared" si="11"/>
        <v>2</v>
      </c>
      <c r="D28" s="28">
        <f t="shared" si="11"/>
        <v>3</v>
      </c>
      <c r="E28" s="28">
        <f t="shared" si="11"/>
        <v>4</v>
      </c>
      <c r="F28" s="29">
        <f t="shared" si="11"/>
        <v>5</v>
      </c>
      <c r="G28" s="63"/>
      <c r="H28" s="64" t="str">
        <f>H$2</f>
        <v>число серий</v>
      </c>
      <c r="I28" s="2"/>
      <c r="J28" s="56" t="s">
        <v>0</v>
      </c>
      <c r="K28" s="1"/>
      <c r="L28" s="17" t="str">
        <f>L$2</f>
        <v>Выполните 8 испытаний</v>
      </c>
    </row>
    <row r="29" spans="1:12" ht="19.5" thickTop="1">
      <c r="A29" s="39" t="str">
        <f>A$3</f>
        <v>Значения X   в 1-м испытании</v>
      </c>
      <c r="B29" s="36"/>
      <c r="C29" s="19"/>
      <c r="D29" s="19"/>
      <c r="E29" s="19"/>
      <c r="F29" s="31"/>
      <c r="G29" s="22"/>
      <c r="H29" s="18"/>
      <c r="I29" s="5">
        <f>IF(SUM(B29:F36)&gt;0,1,10^(-5))</f>
        <v>1.0000000000000001E-5</v>
      </c>
      <c r="J29" s="57">
        <f>IF(SUM(B38:H38)&gt;0,1,10^(-5))</f>
        <v>1.0000000000000001E-5</v>
      </c>
      <c r="K29" s="1"/>
      <c r="L29" s="17" t="str">
        <f>L$3</f>
        <v>из 5 серий по 3 броска монеты</v>
      </c>
    </row>
    <row r="30" spans="1:12" ht="18.75">
      <c r="A30" s="40" t="str">
        <f>A$4</f>
        <v>Значения X во 2-м испытании</v>
      </c>
      <c r="B30" s="37"/>
      <c r="C30" s="11"/>
      <c r="D30" s="11"/>
      <c r="E30" s="11"/>
      <c r="F30" s="33"/>
      <c r="G30" s="22"/>
      <c r="H30" s="11"/>
      <c r="I30" s="5"/>
      <c r="J30" s="1"/>
      <c r="K30" s="1"/>
      <c r="L30" s="1" t="str">
        <f>L$4</f>
        <v>X — число серий, в которых трижды</v>
      </c>
    </row>
    <row r="31" spans="1:12" ht="18.75">
      <c r="A31" s="40" t="str">
        <f>A$5</f>
        <v>Значения X   в 3-м испытании</v>
      </c>
      <c r="B31" s="37"/>
      <c r="C31" s="11"/>
      <c r="D31" s="11"/>
      <c r="E31" s="11"/>
      <c r="F31" s="33"/>
      <c r="G31" s="22"/>
      <c r="H31" s="11"/>
      <c r="I31" s="5"/>
      <c r="J31" s="1"/>
      <c r="K31" s="1"/>
      <c r="L31" s="1" t="str">
        <f>L$5</f>
        <v>выпал орел.</v>
      </c>
    </row>
    <row r="32" spans="1:12" ht="18.75">
      <c r="A32" s="40" t="str">
        <f>A$6</f>
        <v>Значения X   в 4-м испытании</v>
      </c>
      <c r="B32" s="37"/>
      <c r="C32" s="11"/>
      <c r="D32" s="11"/>
      <c r="E32" s="11"/>
      <c r="F32" s="33"/>
      <c r="G32" s="22"/>
      <c r="H32" s="11"/>
      <c r="I32" s="6"/>
      <c r="J32" s="1"/>
      <c r="K32" s="1"/>
      <c r="L32" s="1">
        <f>L$6</f>
        <v>0</v>
      </c>
    </row>
    <row r="33" spans="1:12" ht="18.75">
      <c r="A33" s="40" t="str">
        <f>A$7</f>
        <v>Значения X   в 5-м испытании</v>
      </c>
      <c r="B33" s="43"/>
      <c r="C33" s="21"/>
      <c r="D33" s="21"/>
      <c r="E33" s="21"/>
      <c r="F33" s="44"/>
      <c r="G33" s="23"/>
      <c r="H33" s="21"/>
      <c r="I33" s="6"/>
      <c r="J33" s="1"/>
      <c r="K33" s="1"/>
      <c r="L33" s="1"/>
    </row>
    <row r="34" spans="1:12" ht="18.75">
      <c r="A34" s="40" t="str">
        <f>A$8</f>
        <v>Значения X   в 6-м испытании</v>
      </c>
      <c r="B34" s="43"/>
      <c r="C34" s="21"/>
      <c r="D34" s="21"/>
      <c r="E34" s="21"/>
      <c r="F34" s="44"/>
      <c r="G34" s="23"/>
      <c r="H34" s="21"/>
      <c r="I34" s="6"/>
      <c r="J34" s="1"/>
      <c r="K34" s="1"/>
      <c r="L34" s="1"/>
    </row>
    <row r="35" spans="1:12" ht="18.75">
      <c r="A35" s="40" t="str">
        <f>A$9</f>
        <v>Значения X   в 7-м испытании</v>
      </c>
      <c r="B35" s="43"/>
      <c r="C35" s="21"/>
      <c r="D35" s="21"/>
      <c r="E35" s="21"/>
      <c r="F35" s="44"/>
      <c r="G35" s="23"/>
      <c r="H35" s="21"/>
      <c r="I35" s="6"/>
      <c r="J35" s="1"/>
      <c r="K35" s="1"/>
      <c r="L35" s="1"/>
    </row>
    <row r="36" spans="1:12" ht="19.5" thickBot="1">
      <c r="A36" s="42" t="str">
        <f>A$10</f>
        <v>Значения X   в 8-м испытании</v>
      </c>
      <c r="B36" s="43"/>
      <c r="C36" s="21"/>
      <c r="D36" s="21"/>
      <c r="E36" s="21"/>
      <c r="F36" s="44"/>
      <c r="G36" s="23"/>
      <c r="H36" s="21"/>
      <c r="I36" s="6"/>
      <c r="J36" s="1"/>
      <c r="K36" s="1"/>
      <c r="L36" s="1">
        <f>L$10</f>
        <v>0</v>
      </c>
    </row>
    <row r="37" spans="1:12" ht="20.25" thickTop="1" thickBot="1">
      <c r="A37" s="48" t="str">
        <f t="shared" ref="A37:H37" si="12">A$11</f>
        <v>xi</v>
      </c>
      <c r="B37" s="49">
        <f t="shared" si="12"/>
        <v>0</v>
      </c>
      <c r="C37" s="50">
        <f t="shared" si="12"/>
        <v>1</v>
      </c>
      <c r="D37" s="50">
        <f t="shared" si="12"/>
        <v>2</v>
      </c>
      <c r="E37" s="50">
        <f t="shared" si="12"/>
        <v>3</v>
      </c>
      <c r="F37" s="50">
        <f t="shared" si="12"/>
        <v>4</v>
      </c>
      <c r="G37" s="50">
        <f t="shared" si="12"/>
        <v>5</v>
      </c>
      <c r="H37" s="102" t="str">
        <f t="shared" si="12"/>
        <v>&gt;5</v>
      </c>
      <c r="I37" s="6"/>
      <c r="J37" s="1"/>
      <c r="K37" s="1"/>
      <c r="L37" s="1">
        <f>L$11</f>
        <v>0</v>
      </c>
    </row>
    <row r="38" spans="1:12" ht="19.5" thickTop="1">
      <c r="A38" s="47" t="str">
        <f>A$12</f>
        <v>n(X=xi)</v>
      </c>
      <c r="B38" s="58"/>
      <c r="C38" s="59"/>
      <c r="D38" s="59"/>
      <c r="E38" s="59"/>
      <c r="F38" s="101"/>
      <c r="G38" s="59"/>
      <c r="H38" s="60"/>
      <c r="I38" s="6">
        <f>SUM(B38:H38)</f>
        <v>0</v>
      </c>
      <c r="J38" s="1"/>
      <c r="K38" s="1"/>
      <c r="L38" s="1">
        <f>L$12</f>
        <v>0</v>
      </c>
    </row>
    <row r="39" spans="1:12" ht="19.5" thickBot="1">
      <c r="A39" s="45" t="str">
        <f>A$13</f>
        <v>w(X=xi)</v>
      </c>
      <c r="B39" s="103"/>
      <c r="C39" s="104"/>
      <c r="D39" s="104"/>
      <c r="E39" s="104"/>
      <c r="F39" s="87"/>
      <c r="G39" s="104"/>
      <c r="H39" s="105"/>
      <c r="I39" s="6">
        <f>SUM(B39:H39)</f>
        <v>0</v>
      </c>
      <c r="J39" s="1"/>
      <c r="K39" s="1"/>
      <c r="L39" s="1">
        <f>L$13</f>
        <v>0</v>
      </c>
    </row>
    <row r="40" spans="1:12" ht="19.5" thickTop="1">
      <c r="A40" s="45" t="str">
        <f t="shared" ref="A40:H40" si="13">A$14</f>
        <v>p(xi) (для биномиального закона)</v>
      </c>
      <c r="B40" s="88">
        <f t="shared" si="13"/>
        <v>0.51290999999999998</v>
      </c>
      <c r="C40" s="89">
        <f t="shared" si="13"/>
        <v>0.36636000000000002</v>
      </c>
      <c r="D40" s="89" t="str">
        <f t="shared" si="13"/>
        <v>0.10468</v>
      </c>
      <c r="E40" s="89">
        <f t="shared" si="13"/>
        <v>1.495E-2</v>
      </c>
      <c r="F40" s="89">
        <f t="shared" si="13"/>
        <v>1.07E-3</v>
      </c>
      <c r="G40" s="89">
        <f t="shared" si="13"/>
        <v>3.0000000000000001E-5</v>
      </c>
      <c r="H40" s="90">
        <f t="shared" si="13"/>
        <v>0</v>
      </c>
      <c r="I40" s="6"/>
      <c r="J40" s="1"/>
      <c r="K40" s="1"/>
      <c r="L40" s="1">
        <f>L$14</f>
        <v>0</v>
      </c>
    </row>
    <row r="41" spans="1:12" ht="18">
      <c r="A41" s="45" t="str">
        <f t="shared" ref="A41:H41" si="14">A$15</f>
        <v>p(xi) (для закона Пуассона)</v>
      </c>
      <c r="B41" s="91">
        <f t="shared" si="14"/>
        <v>0.53525999999999996</v>
      </c>
      <c r="C41" s="52">
        <f t="shared" si="14"/>
        <v>0.33454</v>
      </c>
      <c r="D41" s="52">
        <f t="shared" si="14"/>
        <v>0.10453999999999999</v>
      </c>
      <c r="E41" s="52">
        <f t="shared" si="14"/>
        <v>2.1780000000000001E-2</v>
      </c>
      <c r="F41" s="52">
        <f t="shared" si="14"/>
        <v>3.3999999999999998E-3</v>
      </c>
      <c r="G41" s="52">
        <f t="shared" si="14"/>
        <v>4.2999999999999999E-4</v>
      </c>
      <c r="H41" s="92">
        <f t="shared" si="14"/>
        <v>0</v>
      </c>
      <c r="I41" s="1"/>
      <c r="J41" s="1"/>
      <c r="K41" s="1"/>
      <c r="L41" s="1">
        <f>L$15</f>
        <v>0</v>
      </c>
    </row>
    <row r="42" spans="1:12" ht="18">
      <c r="A42" s="45" t="str">
        <f t="shared" ref="A42:H42" si="15">A$16</f>
        <v>p(xi) (по теореме Муавра-Лапласа)</v>
      </c>
      <c r="B42" s="91">
        <f t="shared" si="15"/>
        <v>0.37745124180654221</v>
      </c>
      <c r="C42" s="52">
        <f t="shared" si="15"/>
        <v>0.47438196387197351</v>
      </c>
      <c r="D42" s="52">
        <f t="shared" si="15"/>
        <v>9.5776066705217863E-2</v>
      </c>
      <c r="E42" s="52">
        <f t="shared" si="15"/>
        <v>3.1063282434063348E-3</v>
      </c>
      <c r="F42" s="52">
        <f t="shared" si="15"/>
        <v>1.6184497205098575E-5</v>
      </c>
      <c r="G42" s="52">
        <f t="shared" si="15"/>
        <v>1.35460475991584E-8</v>
      </c>
      <c r="H42" s="92">
        <f t="shared" si="15"/>
        <v>0</v>
      </c>
      <c r="I42" s="1"/>
      <c r="J42" s="1"/>
      <c r="K42" s="1"/>
      <c r="L42" s="1">
        <f>L$17</f>
        <v>0</v>
      </c>
    </row>
    <row r="43" spans="1:12" ht="18">
      <c r="A43" s="45" t="str">
        <f>A$17</f>
        <v>Fвыб(xi)</v>
      </c>
      <c r="B43" s="93"/>
      <c r="C43" s="61"/>
      <c r="D43" s="61"/>
      <c r="E43" s="61"/>
      <c r="F43" s="61"/>
      <c r="G43" s="61"/>
      <c r="H43" s="62"/>
      <c r="I43" s="1"/>
      <c r="J43" s="1"/>
      <c r="K43" s="1"/>
      <c r="L43" s="1"/>
    </row>
    <row r="44" spans="1:12" ht="18">
      <c r="A44" s="45" t="str">
        <f t="shared" ref="A44:H44" si="16">A$18</f>
        <v>Fбином(xi)</v>
      </c>
      <c r="B44" s="91">
        <f t="shared" si="16"/>
        <v>0</v>
      </c>
      <c r="C44" s="53">
        <f t="shared" si="16"/>
        <v>0.51290999999999998</v>
      </c>
      <c r="D44" s="53">
        <f t="shared" si="16"/>
        <v>0.87927</v>
      </c>
      <c r="E44" s="53">
        <f t="shared" si="16"/>
        <v>0.98394999999999999</v>
      </c>
      <c r="F44" s="53">
        <f t="shared" si="16"/>
        <v>0.99890000000000001</v>
      </c>
      <c r="G44" s="53">
        <f t="shared" si="16"/>
        <v>0.99997000000000003</v>
      </c>
      <c r="H44" s="97">
        <f t="shared" si="16"/>
        <v>1</v>
      </c>
      <c r="I44" s="1"/>
      <c r="J44" s="1"/>
      <c r="K44" s="1"/>
      <c r="L44" s="1"/>
    </row>
    <row r="45" spans="1:12" ht="18">
      <c r="A45" s="45" t="str">
        <f t="shared" ref="A45:H45" si="17">A$19</f>
        <v>Fпуасс(xi)</v>
      </c>
      <c r="B45" s="91">
        <f t="shared" si="17"/>
        <v>0</v>
      </c>
      <c r="C45" s="53">
        <f t="shared" si="17"/>
        <v>0.53525999999999996</v>
      </c>
      <c r="D45" s="53">
        <f t="shared" si="17"/>
        <v>0.87927</v>
      </c>
      <c r="E45" s="53">
        <f t="shared" si="17"/>
        <v>0.98394999999999999</v>
      </c>
      <c r="F45" s="53">
        <f t="shared" si="17"/>
        <v>0.99890000000000001</v>
      </c>
      <c r="G45" s="53">
        <f t="shared" si="17"/>
        <v>0.99997000000000003</v>
      </c>
      <c r="H45" s="97">
        <f t="shared" si="17"/>
        <v>1</v>
      </c>
      <c r="I45" s="1"/>
      <c r="J45" s="1"/>
      <c r="K45" s="1"/>
      <c r="L45" s="1"/>
    </row>
    <row r="46" spans="1:12" ht="18.75" thickBot="1">
      <c r="A46" s="46" t="str">
        <f>A$20</f>
        <v>Fнорм((xi-x(i-1))/2)</v>
      </c>
      <c r="B46" s="94">
        <f>B$20</f>
        <v>0</v>
      </c>
      <c r="C46" s="94">
        <f t="shared" ref="C46:G46" si="18">C$20</f>
        <v>0.43288618749631069</v>
      </c>
      <c r="D46" s="94">
        <f t="shared" si="18"/>
        <v>0.88163821468107129</v>
      </c>
      <c r="E46" s="94">
        <f t="shared" si="18"/>
        <v>0.99438505667354171</v>
      </c>
      <c r="F46" s="94">
        <f t="shared" si="18"/>
        <v>0.99994940269737909</v>
      </c>
      <c r="G46" s="94">
        <f t="shared" si="18"/>
        <v>0.99999991969272073</v>
      </c>
      <c r="H46" s="98">
        <v>1</v>
      </c>
      <c r="I46" s="1"/>
      <c r="J46" s="1"/>
      <c r="K46" s="1"/>
      <c r="L46" s="1"/>
    </row>
    <row r="47" spans="1:12" ht="19.5" thickTop="1">
      <c r="A47" s="1"/>
      <c r="B47" s="26"/>
      <c r="C47" s="26"/>
      <c r="D47" s="26"/>
      <c r="E47" s="25"/>
      <c r="F47" s="25"/>
      <c r="G47" s="25"/>
      <c r="H47" s="5"/>
      <c r="I47" s="1"/>
      <c r="J47" s="1"/>
      <c r="K47" s="1"/>
      <c r="L47" s="1"/>
    </row>
    <row r="48" spans="1:12" ht="18.75">
      <c r="A48" s="20" t="s">
        <v>81</v>
      </c>
      <c r="B48" s="25"/>
      <c r="C48" s="25"/>
      <c r="D48" s="25"/>
      <c r="E48" s="25"/>
      <c r="F48" s="25"/>
      <c r="G48" s="25"/>
      <c r="H48" s="95"/>
      <c r="I48" s="1"/>
      <c r="J48" s="1"/>
      <c r="K48" s="1"/>
      <c r="L48" s="100" t="s">
        <v>76</v>
      </c>
    </row>
    <row r="49" spans="1:12" ht="18.75">
      <c r="A49" s="20"/>
      <c r="B49" s="25"/>
      <c r="C49" s="25"/>
      <c r="D49" s="25"/>
      <c r="E49" s="25"/>
      <c r="F49" s="25"/>
      <c r="G49" s="25"/>
      <c r="H49" s="95"/>
      <c r="I49" s="1"/>
      <c r="J49" s="1"/>
      <c r="K49" s="1"/>
      <c r="L49" s="1"/>
    </row>
    <row r="50" spans="1:12" ht="18.75">
      <c r="A50" s="20"/>
      <c r="B50" s="25"/>
      <c r="C50" s="25"/>
      <c r="D50" s="25"/>
      <c r="E50" s="25"/>
      <c r="F50" s="25"/>
      <c r="G50" s="25"/>
      <c r="H50" s="95"/>
      <c r="I50" s="1"/>
      <c r="J50" s="1"/>
      <c r="K50" s="1"/>
      <c r="L50" s="1"/>
    </row>
    <row r="51" spans="1:12" ht="18.75">
      <c r="A51" s="20"/>
      <c r="B51" s="25"/>
      <c r="C51" s="25"/>
      <c r="D51" s="25"/>
      <c r="E51" s="25"/>
      <c r="F51" s="25"/>
      <c r="G51" s="25"/>
      <c r="H51" s="95"/>
      <c r="I51" s="1"/>
      <c r="J51" s="1"/>
      <c r="K51" s="1"/>
      <c r="L51" s="1"/>
    </row>
    <row r="52" spans="1:12" ht="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9.5" thickBot="1">
      <c r="A53" s="10" t="str">
        <f>'Название и список группы'!A3</f>
        <v>Дауд</v>
      </c>
      <c r="B53" s="113" t="str">
        <f>'Название и список группы'!B3</f>
        <v>Мохамед Оссама Мохамед Абдраббу</v>
      </c>
      <c r="C53" s="113"/>
      <c r="D53" s="113"/>
      <c r="E53" s="113"/>
      <c r="F53" s="113"/>
      <c r="G53" s="113"/>
      <c r="H53" s="113"/>
      <c r="I53" s="113"/>
      <c r="J53" s="113"/>
      <c r="K53" s="1"/>
      <c r="L53" s="1">
        <f>L$27</f>
        <v>0</v>
      </c>
    </row>
    <row r="54" spans="1:12" ht="24.75" thickTop="1" thickBot="1">
      <c r="A54" s="38" t="str">
        <f t="shared" ref="A54:F54" si="19">A$2</f>
        <v>Номер серии</v>
      </c>
      <c r="B54" s="35">
        <f t="shared" si="19"/>
        <v>1</v>
      </c>
      <c r="C54" s="28">
        <f t="shared" si="19"/>
        <v>2</v>
      </c>
      <c r="D54" s="28">
        <f t="shared" si="19"/>
        <v>3</v>
      </c>
      <c r="E54" s="28">
        <f t="shared" si="19"/>
        <v>4</v>
      </c>
      <c r="F54" s="29">
        <f t="shared" si="19"/>
        <v>5</v>
      </c>
      <c r="G54" s="63"/>
      <c r="H54" s="64" t="str">
        <f>H$2</f>
        <v>число серий</v>
      </c>
      <c r="I54" s="2"/>
      <c r="J54" s="56" t="s">
        <v>0</v>
      </c>
      <c r="K54" s="1"/>
      <c r="L54" s="17" t="str">
        <f>L$2</f>
        <v>Выполните 8 испытаний</v>
      </c>
    </row>
    <row r="55" spans="1:12" ht="19.5" thickTop="1">
      <c r="A55" s="39" t="str">
        <f>A$3</f>
        <v>Значения X   в 1-м испытании</v>
      </c>
      <c r="B55" s="36"/>
      <c r="C55" s="19"/>
      <c r="D55" s="19"/>
      <c r="E55" s="19"/>
      <c r="F55" s="31"/>
      <c r="G55" s="22"/>
      <c r="H55" s="18"/>
      <c r="I55" s="5">
        <f>IF(SUM(B55:F62)&gt;0,1,10^(-5))</f>
        <v>1.0000000000000001E-5</v>
      </c>
      <c r="J55" s="57">
        <f>IF(SUM(B64:H64)&gt;0,1,10^(-5))</f>
        <v>1.0000000000000001E-5</v>
      </c>
      <c r="K55" s="1"/>
      <c r="L55" s="17" t="str">
        <f>L$3</f>
        <v>из 5 серий по 3 броска монеты</v>
      </c>
    </row>
    <row r="56" spans="1:12" ht="18.75">
      <c r="A56" s="40" t="str">
        <f>A$4</f>
        <v>Значения X во 2-м испытании</v>
      </c>
      <c r="B56" s="37"/>
      <c r="C56" s="11"/>
      <c r="D56" s="11"/>
      <c r="E56" s="11"/>
      <c r="F56" s="33"/>
      <c r="G56" s="22"/>
      <c r="H56" s="11"/>
      <c r="I56" s="5"/>
      <c r="J56" s="1"/>
      <c r="K56" s="1"/>
      <c r="L56" s="1" t="str">
        <f>L$4</f>
        <v>X — число серий, в которых трижды</v>
      </c>
    </row>
    <row r="57" spans="1:12" ht="18.75">
      <c r="A57" s="40" t="str">
        <f>A$5</f>
        <v>Значения X   в 3-м испытании</v>
      </c>
      <c r="B57" s="37"/>
      <c r="C57" s="11"/>
      <c r="D57" s="11"/>
      <c r="E57" s="11"/>
      <c r="F57" s="33"/>
      <c r="G57" s="22"/>
      <c r="H57" s="11"/>
      <c r="I57" s="5"/>
      <c r="J57" s="1"/>
      <c r="K57" s="1"/>
      <c r="L57" s="1" t="str">
        <f>L$5</f>
        <v>выпал орел.</v>
      </c>
    </row>
    <row r="58" spans="1:12" ht="18.75">
      <c r="A58" s="40" t="str">
        <f>A$6</f>
        <v>Значения X   в 4-м испытании</v>
      </c>
      <c r="B58" s="37"/>
      <c r="C58" s="11"/>
      <c r="D58" s="11"/>
      <c r="E58" s="11"/>
      <c r="F58" s="33"/>
      <c r="G58" s="22"/>
      <c r="H58" s="11"/>
      <c r="I58" s="6"/>
      <c r="J58" s="1"/>
      <c r="K58" s="1"/>
      <c r="L58" s="1">
        <f>L$6</f>
        <v>0</v>
      </c>
    </row>
    <row r="59" spans="1:12" ht="18.75">
      <c r="A59" s="40" t="str">
        <f>A$7</f>
        <v>Значения X   в 5-м испытании</v>
      </c>
      <c r="B59" s="43"/>
      <c r="C59" s="21"/>
      <c r="D59" s="21"/>
      <c r="E59" s="21"/>
      <c r="F59" s="44"/>
      <c r="G59" s="23"/>
      <c r="H59" s="21"/>
      <c r="I59" s="6"/>
      <c r="J59" s="1"/>
      <c r="K59" s="1"/>
      <c r="L59" s="1"/>
    </row>
    <row r="60" spans="1:12" ht="18.75">
      <c r="A60" s="40" t="str">
        <f>A$8</f>
        <v>Значения X   в 6-м испытании</v>
      </c>
      <c r="B60" s="43"/>
      <c r="C60" s="21"/>
      <c r="D60" s="21"/>
      <c r="E60" s="21"/>
      <c r="F60" s="44"/>
      <c r="G60" s="23"/>
      <c r="H60" s="21"/>
      <c r="I60" s="6"/>
      <c r="J60" s="1"/>
      <c r="K60" s="1"/>
      <c r="L60" s="1"/>
    </row>
    <row r="61" spans="1:12" ht="18.75">
      <c r="A61" s="40" t="str">
        <f>A$9</f>
        <v>Значения X   в 7-м испытании</v>
      </c>
      <c r="B61" s="43"/>
      <c r="C61" s="21"/>
      <c r="D61" s="21"/>
      <c r="E61" s="21"/>
      <c r="F61" s="44"/>
      <c r="G61" s="23"/>
      <c r="H61" s="21"/>
      <c r="I61" s="6"/>
      <c r="J61" s="1"/>
      <c r="K61" s="1"/>
      <c r="L61" s="1"/>
    </row>
    <row r="62" spans="1:12" ht="19.5" thickBot="1">
      <c r="A62" s="42" t="str">
        <f>A$10</f>
        <v>Значения X   в 8-м испытании</v>
      </c>
      <c r="B62" s="43"/>
      <c r="C62" s="21"/>
      <c r="D62" s="21"/>
      <c r="E62" s="21"/>
      <c r="F62" s="44"/>
      <c r="G62" s="23"/>
      <c r="H62" s="21"/>
      <c r="I62" s="6"/>
      <c r="J62" s="1"/>
      <c r="K62" s="1"/>
      <c r="L62" s="1">
        <f>L$10</f>
        <v>0</v>
      </c>
    </row>
    <row r="63" spans="1:12" ht="20.25" thickTop="1" thickBot="1">
      <c r="A63" s="48" t="str">
        <f t="shared" ref="A63:H63" si="20">A$11</f>
        <v>xi</v>
      </c>
      <c r="B63" s="49">
        <f t="shared" si="20"/>
        <v>0</v>
      </c>
      <c r="C63" s="50">
        <f t="shared" si="20"/>
        <v>1</v>
      </c>
      <c r="D63" s="50">
        <f t="shared" si="20"/>
        <v>2</v>
      </c>
      <c r="E63" s="50">
        <f t="shared" si="20"/>
        <v>3</v>
      </c>
      <c r="F63" s="50">
        <f t="shared" si="20"/>
        <v>4</v>
      </c>
      <c r="G63" s="50">
        <f t="shared" si="20"/>
        <v>5</v>
      </c>
      <c r="H63" s="102" t="str">
        <f t="shared" si="20"/>
        <v>&gt;5</v>
      </c>
      <c r="I63" s="6"/>
      <c r="J63" s="1"/>
      <c r="K63" s="1"/>
      <c r="L63" s="1">
        <f>L$11</f>
        <v>0</v>
      </c>
    </row>
    <row r="64" spans="1:12" ht="19.5" thickTop="1">
      <c r="A64" s="47" t="str">
        <f>A$12</f>
        <v>n(X=xi)</v>
      </c>
      <c r="B64" s="58"/>
      <c r="C64" s="59"/>
      <c r="D64" s="59"/>
      <c r="E64" s="59"/>
      <c r="F64" s="101"/>
      <c r="G64" s="59"/>
      <c r="H64" s="60"/>
      <c r="I64" s="6">
        <f>SUM(B64:H64)</f>
        <v>0</v>
      </c>
      <c r="J64" s="1"/>
      <c r="K64" s="1"/>
      <c r="L64" s="1">
        <f>L$12</f>
        <v>0</v>
      </c>
    </row>
    <row r="65" spans="1:12" ht="19.5" thickBot="1">
      <c r="A65" s="45" t="str">
        <f>A$13</f>
        <v>w(X=xi)</v>
      </c>
      <c r="B65" s="103"/>
      <c r="C65" s="104"/>
      <c r="D65" s="104"/>
      <c r="E65" s="104"/>
      <c r="F65" s="87"/>
      <c r="G65" s="104"/>
      <c r="H65" s="105"/>
      <c r="I65" s="6">
        <f>SUM(B65:H65)</f>
        <v>0</v>
      </c>
      <c r="J65" s="1"/>
      <c r="K65" s="1"/>
      <c r="L65" s="1">
        <f>L$13</f>
        <v>0</v>
      </c>
    </row>
    <row r="66" spans="1:12" ht="19.5" thickTop="1">
      <c r="A66" s="45" t="str">
        <f t="shared" ref="A66:H66" si="21">A$14</f>
        <v>p(xi) (для биномиального закона)</v>
      </c>
      <c r="B66" s="88">
        <f t="shared" si="21"/>
        <v>0.51290999999999998</v>
      </c>
      <c r="C66" s="89">
        <f t="shared" si="21"/>
        <v>0.36636000000000002</v>
      </c>
      <c r="D66" s="89" t="str">
        <f t="shared" si="21"/>
        <v>0.10468</v>
      </c>
      <c r="E66" s="89">
        <f t="shared" si="21"/>
        <v>1.495E-2</v>
      </c>
      <c r="F66" s="89">
        <f t="shared" si="21"/>
        <v>1.07E-3</v>
      </c>
      <c r="G66" s="89">
        <f t="shared" si="21"/>
        <v>3.0000000000000001E-5</v>
      </c>
      <c r="H66" s="90">
        <f t="shared" si="21"/>
        <v>0</v>
      </c>
      <c r="I66" s="6"/>
      <c r="J66" s="1"/>
      <c r="K66" s="1"/>
      <c r="L66" s="1">
        <f>L$14</f>
        <v>0</v>
      </c>
    </row>
    <row r="67" spans="1:12" ht="18">
      <c r="A67" s="45" t="str">
        <f t="shared" ref="A67:H67" si="22">A$15</f>
        <v>p(xi) (для закона Пуассона)</v>
      </c>
      <c r="B67" s="91">
        <f t="shared" si="22"/>
        <v>0.53525999999999996</v>
      </c>
      <c r="C67" s="52">
        <f t="shared" si="22"/>
        <v>0.33454</v>
      </c>
      <c r="D67" s="52">
        <f t="shared" si="22"/>
        <v>0.10453999999999999</v>
      </c>
      <c r="E67" s="52">
        <f t="shared" si="22"/>
        <v>2.1780000000000001E-2</v>
      </c>
      <c r="F67" s="52">
        <f t="shared" si="22"/>
        <v>3.3999999999999998E-3</v>
      </c>
      <c r="G67" s="52">
        <f t="shared" si="22"/>
        <v>4.2999999999999999E-4</v>
      </c>
      <c r="H67" s="92">
        <f t="shared" si="22"/>
        <v>0</v>
      </c>
      <c r="I67" s="1"/>
      <c r="J67" s="1"/>
      <c r="K67" s="1"/>
      <c r="L67" s="1">
        <f>L$15</f>
        <v>0</v>
      </c>
    </row>
    <row r="68" spans="1:12" ht="18">
      <c r="A68" s="45" t="str">
        <f t="shared" ref="A68:H68" si="23">A$16</f>
        <v>p(xi) (по теореме Муавра-Лапласа)</v>
      </c>
      <c r="B68" s="91">
        <f t="shared" si="23"/>
        <v>0.37745124180654221</v>
      </c>
      <c r="C68" s="52">
        <f t="shared" si="23"/>
        <v>0.47438196387197351</v>
      </c>
      <c r="D68" s="52">
        <f t="shared" si="23"/>
        <v>9.5776066705217863E-2</v>
      </c>
      <c r="E68" s="52">
        <f t="shared" si="23"/>
        <v>3.1063282434063348E-3</v>
      </c>
      <c r="F68" s="52">
        <f t="shared" si="23"/>
        <v>1.6184497205098575E-5</v>
      </c>
      <c r="G68" s="52">
        <f t="shared" si="23"/>
        <v>1.35460475991584E-8</v>
      </c>
      <c r="H68" s="92">
        <f t="shared" si="23"/>
        <v>0</v>
      </c>
      <c r="I68" s="1"/>
      <c r="J68" s="1"/>
      <c r="K68" s="1"/>
      <c r="L68" s="1">
        <f>L$17</f>
        <v>0</v>
      </c>
    </row>
    <row r="69" spans="1:12" ht="18">
      <c r="A69" s="45" t="str">
        <f>A$17</f>
        <v>Fвыб(xi)</v>
      </c>
      <c r="B69" s="93"/>
      <c r="C69" s="61"/>
      <c r="D69" s="61"/>
      <c r="E69" s="61"/>
      <c r="F69" s="61"/>
      <c r="G69" s="61"/>
      <c r="H69" s="62"/>
      <c r="I69" s="1"/>
      <c r="J69" s="1"/>
      <c r="K69" s="1"/>
      <c r="L69" s="1"/>
    </row>
    <row r="70" spans="1:12" ht="18">
      <c r="A70" s="45" t="str">
        <f t="shared" ref="A70:H70" si="24">A$18</f>
        <v>Fбином(xi)</v>
      </c>
      <c r="B70" s="91">
        <f t="shared" si="24"/>
        <v>0</v>
      </c>
      <c r="C70" s="53">
        <f t="shared" si="24"/>
        <v>0.51290999999999998</v>
      </c>
      <c r="D70" s="53">
        <f t="shared" si="24"/>
        <v>0.87927</v>
      </c>
      <c r="E70" s="53">
        <f t="shared" si="24"/>
        <v>0.98394999999999999</v>
      </c>
      <c r="F70" s="53">
        <f t="shared" si="24"/>
        <v>0.99890000000000001</v>
      </c>
      <c r="G70" s="53">
        <f t="shared" si="24"/>
        <v>0.99997000000000003</v>
      </c>
      <c r="H70" s="97">
        <f t="shared" si="24"/>
        <v>1</v>
      </c>
      <c r="I70" s="1"/>
      <c r="J70" s="1"/>
      <c r="K70" s="1"/>
      <c r="L70" s="1"/>
    </row>
    <row r="71" spans="1:12" ht="18">
      <c r="A71" s="45" t="str">
        <f t="shared" ref="A71:H71" si="25">A$19</f>
        <v>Fпуасс(xi)</v>
      </c>
      <c r="B71" s="91">
        <f t="shared" si="25"/>
        <v>0</v>
      </c>
      <c r="C71" s="53">
        <f t="shared" si="25"/>
        <v>0.53525999999999996</v>
      </c>
      <c r="D71" s="53">
        <f t="shared" si="25"/>
        <v>0.87927</v>
      </c>
      <c r="E71" s="53">
        <f t="shared" si="25"/>
        <v>0.98394999999999999</v>
      </c>
      <c r="F71" s="53">
        <f t="shared" si="25"/>
        <v>0.99890000000000001</v>
      </c>
      <c r="G71" s="53">
        <f t="shared" si="25"/>
        <v>0.99997000000000003</v>
      </c>
      <c r="H71" s="97">
        <f t="shared" si="25"/>
        <v>1</v>
      </c>
      <c r="I71" s="1"/>
      <c r="J71" s="1"/>
      <c r="K71" s="1"/>
      <c r="L71" s="1"/>
    </row>
    <row r="72" spans="1:12" ht="18.75" thickBot="1">
      <c r="A72" s="46" t="str">
        <f>A$20</f>
        <v>Fнорм((xi-x(i-1))/2)</v>
      </c>
      <c r="B72" s="94">
        <f>B$20</f>
        <v>0</v>
      </c>
      <c r="C72" s="94">
        <f t="shared" ref="C72:G72" si="26">C$20</f>
        <v>0.43288618749631069</v>
      </c>
      <c r="D72" s="94">
        <f t="shared" si="26"/>
        <v>0.88163821468107129</v>
      </c>
      <c r="E72" s="94">
        <f t="shared" si="26"/>
        <v>0.99438505667354171</v>
      </c>
      <c r="F72" s="94">
        <f t="shared" si="26"/>
        <v>0.99994940269737909</v>
      </c>
      <c r="G72" s="94">
        <f t="shared" si="26"/>
        <v>0.99999991969272073</v>
      </c>
      <c r="H72" s="98">
        <v>1</v>
      </c>
      <c r="I72" s="1"/>
      <c r="J72" s="1"/>
      <c r="K72" s="1"/>
      <c r="L72" s="1"/>
    </row>
    <row r="73" spans="1:12" ht="19.5" thickTop="1">
      <c r="A73" s="1"/>
      <c r="B73" s="26"/>
      <c r="C73" s="26"/>
      <c r="D73" s="26"/>
      <c r="E73" s="25"/>
      <c r="F73" s="25"/>
      <c r="G73" s="25"/>
      <c r="H73" s="5"/>
      <c r="I73" s="1"/>
      <c r="J73" s="1"/>
      <c r="K73" s="1"/>
      <c r="L73" s="1"/>
    </row>
    <row r="74" spans="1:12" ht="18.75">
      <c r="A74" s="20" t="s">
        <v>81</v>
      </c>
      <c r="B74" s="25"/>
      <c r="C74" s="25"/>
      <c r="D74" s="25"/>
      <c r="E74" s="25"/>
      <c r="F74" s="25"/>
      <c r="G74" s="25"/>
      <c r="H74" s="95"/>
      <c r="I74" s="1"/>
      <c r="J74" s="1"/>
      <c r="K74" s="1"/>
      <c r="L74" s="100" t="s">
        <v>76</v>
      </c>
    </row>
    <row r="75" spans="1:12" ht="18.75">
      <c r="A75" s="20"/>
      <c r="B75" s="25"/>
      <c r="C75" s="25"/>
      <c r="D75" s="25"/>
      <c r="E75" s="25"/>
      <c r="F75" s="25"/>
      <c r="G75" s="25"/>
      <c r="H75" s="95"/>
      <c r="I75" s="1"/>
      <c r="J75" s="1"/>
      <c r="K75" s="1"/>
      <c r="L75" s="1"/>
    </row>
    <row r="76" spans="1:12" ht="18.75">
      <c r="A76" s="20"/>
      <c r="B76" s="25"/>
      <c r="C76" s="25"/>
      <c r="D76" s="25"/>
      <c r="E76" s="25"/>
      <c r="F76" s="25"/>
      <c r="G76" s="25"/>
      <c r="H76" s="95"/>
      <c r="I76" s="1"/>
      <c r="J76" s="1"/>
      <c r="K76" s="1"/>
      <c r="L76" s="1"/>
    </row>
    <row r="77" spans="1:12" ht="18.75">
      <c r="A77" s="20"/>
      <c r="B77" s="25"/>
      <c r="C77" s="25"/>
      <c r="D77" s="25"/>
      <c r="E77" s="25"/>
      <c r="F77" s="25"/>
      <c r="G77" s="25"/>
      <c r="H77" s="95"/>
      <c r="I77" s="1"/>
      <c r="J77" s="1"/>
      <c r="K77" s="1"/>
      <c r="L77" s="1"/>
    </row>
    <row r="78" spans="1:1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9.5" thickBot="1">
      <c r="A79" s="10" t="str">
        <f>'Название и список группы'!A4</f>
        <v>Дехиби</v>
      </c>
      <c r="B79" s="113" t="str">
        <f>'Название и список группы'!B4</f>
        <v>Хишем</v>
      </c>
      <c r="C79" s="113"/>
      <c r="D79" s="113"/>
      <c r="E79" s="113"/>
      <c r="F79" s="113"/>
      <c r="G79" s="113"/>
      <c r="H79" s="113"/>
      <c r="I79" s="113"/>
      <c r="J79" s="113"/>
      <c r="K79" s="1"/>
      <c r="L79" s="1">
        <f>L$27</f>
        <v>0</v>
      </c>
    </row>
    <row r="80" spans="1:12" ht="24.75" thickTop="1" thickBot="1">
      <c r="A80" s="38" t="str">
        <f t="shared" ref="A80:F80" si="27">A$2</f>
        <v>Номер серии</v>
      </c>
      <c r="B80" s="35">
        <f t="shared" si="27"/>
        <v>1</v>
      </c>
      <c r="C80" s="28">
        <f t="shared" si="27"/>
        <v>2</v>
      </c>
      <c r="D80" s="28">
        <f t="shared" si="27"/>
        <v>3</v>
      </c>
      <c r="E80" s="28">
        <f t="shared" si="27"/>
        <v>4</v>
      </c>
      <c r="F80" s="29">
        <f t="shared" si="27"/>
        <v>5</v>
      </c>
      <c r="G80" s="63"/>
      <c r="H80" s="64" t="str">
        <f>H$2</f>
        <v>число серий</v>
      </c>
      <c r="I80" s="2"/>
      <c r="J80" s="56" t="s">
        <v>0</v>
      </c>
      <c r="K80" s="1"/>
      <c r="L80" s="17" t="str">
        <f>L$2</f>
        <v>Выполните 8 испытаний</v>
      </c>
    </row>
    <row r="81" spans="1:12" ht="19.5" thickTop="1">
      <c r="A81" s="39" t="str">
        <f>A$3</f>
        <v>Значения X   в 1-м испытании</v>
      </c>
      <c r="B81" s="36"/>
      <c r="C81" s="19"/>
      <c r="D81" s="19"/>
      <c r="E81" s="19"/>
      <c r="F81" s="31"/>
      <c r="G81" s="22"/>
      <c r="H81" s="18"/>
      <c r="I81" s="5">
        <f>IF(SUM(B81:F88)&gt;0,1,10^(-5))</f>
        <v>1.0000000000000001E-5</v>
      </c>
      <c r="J81" s="57">
        <f>IF(SUM(B90:H90)&gt;0,1,10^(-5))</f>
        <v>1.0000000000000001E-5</v>
      </c>
      <c r="K81" s="1"/>
      <c r="L81" s="17" t="str">
        <f>L$3</f>
        <v>из 5 серий по 3 броска монеты</v>
      </c>
    </row>
    <row r="82" spans="1:12" ht="18.75">
      <c r="A82" s="40" t="str">
        <f>A$4</f>
        <v>Значения X во 2-м испытании</v>
      </c>
      <c r="B82" s="37"/>
      <c r="C82" s="11"/>
      <c r="D82" s="11"/>
      <c r="E82" s="11"/>
      <c r="F82" s="33"/>
      <c r="G82" s="22"/>
      <c r="H82" s="11"/>
      <c r="I82" s="5"/>
      <c r="J82" s="1"/>
      <c r="K82" s="1"/>
      <c r="L82" s="1" t="str">
        <f>L$4</f>
        <v>X — число серий, в которых трижды</v>
      </c>
    </row>
    <row r="83" spans="1:12" ht="18.75">
      <c r="A83" s="40" t="str">
        <f>A$5</f>
        <v>Значения X   в 3-м испытании</v>
      </c>
      <c r="B83" s="37"/>
      <c r="C83" s="11"/>
      <c r="D83" s="11"/>
      <c r="E83" s="11"/>
      <c r="F83" s="33"/>
      <c r="G83" s="22"/>
      <c r="H83" s="11"/>
      <c r="I83" s="5"/>
      <c r="J83" s="1"/>
      <c r="K83" s="1"/>
      <c r="L83" s="1" t="str">
        <f>L$5</f>
        <v>выпал орел.</v>
      </c>
    </row>
    <row r="84" spans="1:12" ht="18.75">
      <c r="A84" s="40" t="str">
        <f>A$6</f>
        <v>Значения X   в 4-м испытании</v>
      </c>
      <c r="B84" s="37"/>
      <c r="C84" s="11"/>
      <c r="D84" s="11"/>
      <c r="E84" s="11"/>
      <c r="F84" s="33"/>
      <c r="G84" s="22"/>
      <c r="H84" s="11"/>
      <c r="I84" s="6"/>
      <c r="J84" s="1"/>
      <c r="K84" s="1"/>
      <c r="L84" s="1">
        <f>L$6</f>
        <v>0</v>
      </c>
    </row>
    <row r="85" spans="1:12" ht="18.75">
      <c r="A85" s="40" t="str">
        <f>A$7</f>
        <v>Значения X   в 5-м испытании</v>
      </c>
      <c r="B85" s="43"/>
      <c r="C85" s="21"/>
      <c r="D85" s="21"/>
      <c r="E85" s="21"/>
      <c r="F85" s="44"/>
      <c r="G85" s="23"/>
      <c r="H85" s="21"/>
      <c r="I85" s="6"/>
      <c r="J85" s="1"/>
      <c r="K85" s="1"/>
      <c r="L85" s="1"/>
    </row>
    <row r="86" spans="1:12" ht="18.75">
      <c r="A86" s="40" t="str">
        <f>A$8</f>
        <v>Значения X   в 6-м испытании</v>
      </c>
      <c r="B86" s="43"/>
      <c r="C86" s="21"/>
      <c r="D86" s="21"/>
      <c r="E86" s="21"/>
      <c r="F86" s="44"/>
      <c r="G86" s="23"/>
      <c r="H86" s="21"/>
      <c r="I86" s="6"/>
      <c r="J86" s="1"/>
      <c r="K86" s="1"/>
      <c r="L86" s="1"/>
    </row>
    <row r="87" spans="1:12" ht="18.75">
      <c r="A87" s="40" t="str">
        <f>A$9</f>
        <v>Значения X   в 7-м испытании</v>
      </c>
      <c r="B87" s="43"/>
      <c r="C87" s="21"/>
      <c r="D87" s="21"/>
      <c r="E87" s="21"/>
      <c r="F87" s="44"/>
      <c r="G87" s="23"/>
      <c r="H87" s="21"/>
      <c r="I87" s="6"/>
      <c r="J87" s="1"/>
      <c r="K87" s="1"/>
      <c r="L87" s="1"/>
    </row>
    <row r="88" spans="1:12" ht="19.5" thickBot="1">
      <c r="A88" s="42" t="str">
        <f>A$10</f>
        <v>Значения X   в 8-м испытании</v>
      </c>
      <c r="B88" s="43"/>
      <c r="C88" s="21"/>
      <c r="D88" s="21"/>
      <c r="E88" s="21"/>
      <c r="F88" s="44"/>
      <c r="G88" s="23"/>
      <c r="H88" s="21"/>
      <c r="I88" s="6"/>
      <c r="J88" s="1"/>
      <c r="K88" s="1"/>
      <c r="L88" s="1">
        <f>L$10</f>
        <v>0</v>
      </c>
    </row>
    <row r="89" spans="1:12" ht="20.25" thickTop="1" thickBot="1">
      <c r="A89" s="48" t="str">
        <f t="shared" ref="A89:H89" si="28">A$11</f>
        <v>xi</v>
      </c>
      <c r="B89" s="49">
        <f t="shared" si="28"/>
        <v>0</v>
      </c>
      <c r="C89" s="50">
        <f t="shared" si="28"/>
        <v>1</v>
      </c>
      <c r="D89" s="50">
        <f t="shared" si="28"/>
        <v>2</v>
      </c>
      <c r="E89" s="50">
        <f t="shared" si="28"/>
        <v>3</v>
      </c>
      <c r="F89" s="50">
        <f t="shared" si="28"/>
        <v>4</v>
      </c>
      <c r="G89" s="50">
        <f t="shared" si="28"/>
        <v>5</v>
      </c>
      <c r="H89" s="102" t="str">
        <f t="shared" si="28"/>
        <v>&gt;5</v>
      </c>
      <c r="I89" s="6"/>
      <c r="J89" s="1"/>
      <c r="K89" s="1"/>
      <c r="L89" s="1">
        <f>L$11</f>
        <v>0</v>
      </c>
    </row>
    <row r="90" spans="1:12" ht="19.5" thickTop="1">
      <c r="A90" s="47" t="str">
        <f>A$12</f>
        <v>n(X=xi)</v>
      </c>
      <c r="B90" s="58"/>
      <c r="C90" s="59"/>
      <c r="D90" s="59"/>
      <c r="E90" s="59"/>
      <c r="F90" s="101"/>
      <c r="G90" s="59"/>
      <c r="H90" s="60"/>
      <c r="I90" s="6">
        <f>SUM(B90:H90)</f>
        <v>0</v>
      </c>
      <c r="J90" s="1"/>
      <c r="K90" s="1"/>
      <c r="L90" s="1">
        <f>L$12</f>
        <v>0</v>
      </c>
    </row>
    <row r="91" spans="1:12" ht="19.5" thickBot="1">
      <c r="A91" s="45" t="str">
        <f>A$13</f>
        <v>w(X=xi)</v>
      </c>
      <c r="B91" s="103"/>
      <c r="C91" s="104"/>
      <c r="D91" s="104"/>
      <c r="E91" s="104"/>
      <c r="F91" s="87"/>
      <c r="G91" s="104"/>
      <c r="H91" s="105"/>
      <c r="I91" s="6">
        <f>SUM(B91:H91)</f>
        <v>0</v>
      </c>
      <c r="J91" s="1"/>
      <c r="K91" s="1"/>
      <c r="L91" s="1">
        <f>L$13</f>
        <v>0</v>
      </c>
    </row>
    <row r="92" spans="1:12" ht="19.5" thickTop="1">
      <c r="A92" s="45" t="str">
        <f t="shared" ref="A92:H92" si="29">A$14</f>
        <v>p(xi) (для биномиального закона)</v>
      </c>
      <c r="B92" s="88">
        <f t="shared" si="29"/>
        <v>0.51290999999999998</v>
      </c>
      <c r="C92" s="89">
        <f t="shared" si="29"/>
        <v>0.36636000000000002</v>
      </c>
      <c r="D92" s="89" t="str">
        <f t="shared" si="29"/>
        <v>0.10468</v>
      </c>
      <c r="E92" s="89">
        <f t="shared" si="29"/>
        <v>1.495E-2</v>
      </c>
      <c r="F92" s="89">
        <f t="shared" si="29"/>
        <v>1.07E-3</v>
      </c>
      <c r="G92" s="89">
        <f t="shared" si="29"/>
        <v>3.0000000000000001E-5</v>
      </c>
      <c r="H92" s="90">
        <f t="shared" si="29"/>
        <v>0</v>
      </c>
      <c r="I92" s="6"/>
      <c r="J92" s="1"/>
      <c r="K92" s="1"/>
      <c r="L92" s="1">
        <f>L$14</f>
        <v>0</v>
      </c>
    </row>
    <row r="93" spans="1:12" ht="18">
      <c r="A93" s="45" t="str">
        <f t="shared" ref="A93:H93" si="30">A$15</f>
        <v>p(xi) (для закона Пуассона)</v>
      </c>
      <c r="B93" s="91">
        <f t="shared" si="30"/>
        <v>0.53525999999999996</v>
      </c>
      <c r="C93" s="52">
        <f t="shared" si="30"/>
        <v>0.33454</v>
      </c>
      <c r="D93" s="52">
        <f t="shared" si="30"/>
        <v>0.10453999999999999</v>
      </c>
      <c r="E93" s="52">
        <f t="shared" si="30"/>
        <v>2.1780000000000001E-2</v>
      </c>
      <c r="F93" s="52">
        <f t="shared" si="30"/>
        <v>3.3999999999999998E-3</v>
      </c>
      <c r="G93" s="52">
        <f t="shared" si="30"/>
        <v>4.2999999999999999E-4</v>
      </c>
      <c r="H93" s="92">
        <f t="shared" si="30"/>
        <v>0</v>
      </c>
      <c r="I93" s="1"/>
      <c r="J93" s="1"/>
      <c r="K93" s="1"/>
      <c r="L93" s="1">
        <f>L$15</f>
        <v>0</v>
      </c>
    </row>
    <row r="94" spans="1:12" ht="18">
      <c r="A94" s="45" t="str">
        <f t="shared" ref="A94:H94" si="31">A$16</f>
        <v>p(xi) (по теореме Муавра-Лапласа)</v>
      </c>
      <c r="B94" s="91">
        <f t="shared" si="31"/>
        <v>0.37745124180654221</v>
      </c>
      <c r="C94" s="52">
        <f t="shared" si="31"/>
        <v>0.47438196387197351</v>
      </c>
      <c r="D94" s="52">
        <f t="shared" si="31"/>
        <v>9.5776066705217863E-2</v>
      </c>
      <c r="E94" s="52">
        <f t="shared" si="31"/>
        <v>3.1063282434063348E-3</v>
      </c>
      <c r="F94" s="52">
        <f t="shared" si="31"/>
        <v>1.6184497205098575E-5</v>
      </c>
      <c r="G94" s="52">
        <f t="shared" si="31"/>
        <v>1.35460475991584E-8</v>
      </c>
      <c r="H94" s="92">
        <f t="shared" si="31"/>
        <v>0</v>
      </c>
      <c r="I94" s="1"/>
      <c r="J94" s="1"/>
      <c r="K94" s="1"/>
      <c r="L94" s="1">
        <f>L$17</f>
        <v>0</v>
      </c>
    </row>
    <row r="95" spans="1:12" ht="18">
      <c r="A95" s="45" t="str">
        <f>A$17</f>
        <v>Fвыб(xi)</v>
      </c>
      <c r="B95" s="93"/>
      <c r="C95" s="61"/>
      <c r="D95" s="61"/>
      <c r="E95" s="61"/>
      <c r="F95" s="61"/>
      <c r="G95" s="61"/>
      <c r="H95" s="62"/>
      <c r="I95" s="1"/>
      <c r="J95" s="1"/>
      <c r="K95" s="1"/>
      <c r="L95" s="1"/>
    </row>
    <row r="96" spans="1:12" ht="18">
      <c r="A96" s="45" t="str">
        <f t="shared" ref="A96:H96" si="32">A$18</f>
        <v>Fбином(xi)</v>
      </c>
      <c r="B96" s="91">
        <f t="shared" si="32"/>
        <v>0</v>
      </c>
      <c r="C96" s="53">
        <f t="shared" si="32"/>
        <v>0.51290999999999998</v>
      </c>
      <c r="D96" s="53">
        <f t="shared" si="32"/>
        <v>0.87927</v>
      </c>
      <c r="E96" s="53">
        <f t="shared" si="32"/>
        <v>0.98394999999999999</v>
      </c>
      <c r="F96" s="53">
        <f t="shared" si="32"/>
        <v>0.99890000000000001</v>
      </c>
      <c r="G96" s="53">
        <f t="shared" si="32"/>
        <v>0.99997000000000003</v>
      </c>
      <c r="H96" s="97">
        <f t="shared" si="32"/>
        <v>1</v>
      </c>
      <c r="I96" s="1"/>
      <c r="J96" s="1"/>
      <c r="K96" s="1"/>
      <c r="L96" s="1"/>
    </row>
    <row r="97" spans="1:12" ht="18">
      <c r="A97" s="45" t="str">
        <f t="shared" ref="A97:H97" si="33">A$19</f>
        <v>Fпуасс(xi)</v>
      </c>
      <c r="B97" s="91">
        <f t="shared" si="33"/>
        <v>0</v>
      </c>
      <c r="C97" s="53">
        <f t="shared" si="33"/>
        <v>0.53525999999999996</v>
      </c>
      <c r="D97" s="53">
        <f t="shared" si="33"/>
        <v>0.87927</v>
      </c>
      <c r="E97" s="53">
        <f t="shared" si="33"/>
        <v>0.98394999999999999</v>
      </c>
      <c r="F97" s="53">
        <f t="shared" si="33"/>
        <v>0.99890000000000001</v>
      </c>
      <c r="G97" s="53">
        <f t="shared" si="33"/>
        <v>0.99997000000000003</v>
      </c>
      <c r="H97" s="97">
        <f t="shared" si="33"/>
        <v>1</v>
      </c>
      <c r="I97" s="1"/>
      <c r="J97" s="1"/>
      <c r="K97" s="1"/>
      <c r="L97" s="1"/>
    </row>
    <row r="98" spans="1:12" ht="18.75" thickBot="1">
      <c r="A98" s="46" t="str">
        <f>A$20</f>
        <v>Fнорм((xi-x(i-1))/2)</v>
      </c>
      <c r="B98" s="94">
        <f>B$20</f>
        <v>0</v>
      </c>
      <c r="C98" s="94">
        <f t="shared" ref="C98:G98" si="34">C$20</f>
        <v>0.43288618749631069</v>
      </c>
      <c r="D98" s="94">
        <f t="shared" si="34"/>
        <v>0.88163821468107129</v>
      </c>
      <c r="E98" s="94">
        <f t="shared" si="34"/>
        <v>0.99438505667354171</v>
      </c>
      <c r="F98" s="94">
        <f t="shared" si="34"/>
        <v>0.99994940269737909</v>
      </c>
      <c r="G98" s="94">
        <f t="shared" si="34"/>
        <v>0.99999991969272073</v>
      </c>
      <c r="H98" s="98">
        <v>1</v>
      </c>
      <c r="I98" s="1"/>
      <c r="J98" s="1"/>
      <c r="K98" s="1"/>
      <c r="L98" s="1"/>
    </row>
    <row r="99" spans="1:12" ht="19.5" thickTop="1">
      <c r="A99" s="1"/>
      <c r="B99" s="26"/>
      <c r="C99" s="26"/>
      <c r="D99" s="26"/>
      <c r="E99" s="25"/>
      <c r="F99" s="25"/>
      <c r="G99" s="25"/>
      <c r="H99" s="5"/>
      <c r="I99" s="1"/>
      <c r="J99" s="1"/>
      <c r="K99" s="1"/>
      <c r="L99" s="1"/>
    </row>
    <row r="100" spans="1:12" ht="18.75">
      <c r="A100" s="20" t="s">
        <v>81</v>
      </c>
      <c r="B100" s="25"/>
      <c r="C100" s="25"/>
      <c r="D100" s="25"/>
      <c r="E100" s="25"/>
      <c r="F100" s="25"/>
      <c r="G100" s="25"/>
      <c r="H100" s="95"/>
      <c r="I100" s="1"/>
      <c r="J100" s="1"/>
      <c r="K100" s="1"/>
      <c r="L100" s="100" t="s">
        <v>76</v>
      </c>
    </row>
    <row r="101" spans="1:12" ht="18.75">
      <c r="A101" s="20"/>
      <c r="B101" s="25"/>
      <c r="C101" s="25"/>
      <c r="D101" s="25"/>
      <c r="E101" s="25"/>
      <c r="F101" s="25"/>
      <c r="G101" s="25"/>
      <c r="H101" s="95"/>
      <c r="I101" s="1"/>
      <c r="J101" s="1"/>
      <c r="K101" s="1"/>
      <c r="L101" s="1"/>
    </row>
    <row r="102" spans="1:12" ht="18.75">
      <c r="A102" s="20"/>
      <c r="B102" s="25"/>
      <c r="C102" s="25"/>
      <c r="D102" s="25"/>
      <c r="E102" s="25"/>
      <c r="F102" s="25"/>
      <c r="G102" s="25"/>
      <c r="H102" s="95"/>
      <c r="I102" s="1"/>
      <c r="J102" s="1"/>
      <c r="K102" s="1"/>
      <c r="L102" s="1"/>
    </row>
    <row r="103" spans="1:12" ht="18.75">
      <c r="A103" s="20"/>
      <c r="B103" s="25"/>
      <c r="C103" s="25"/>
      <c r="D103" s="25"/>
      <c r="E103" s="25"/>
      <c r="F103" s="25"/>
      <c r="G103" s="25"/>
      <c r="H103" s="95"/>
      <c r="I103" s="1"/>
      <c r="J103" s="1"/>
      <c r="K103" s="1"/>
      <c r="L103" s="1"/>
    </row>
    <row r="104" spans="1:1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thickBot="1">
      <c r="A105" s="10" t="str">
        <f>'Название и список группы'!A5</f>
        <v>Исмаили</v>
      </c>
      <c r="B105" s="113" t="str">
        <f>'Название и список группы'!B5</f>
        <v>Исмаил</v>
      </c>
      <c r="C105" s="113"/>
      <c r="D105" s="113"/>
      <c r="E105" s="113"/>
      <c r="F105" s="113"/>
      <c r="G105" s="113"/>
      <c r="H105" s="113"/>
      <c r="I105" s="113"/>
      <c r="J105" s="113"/>
      <c r="K105" s="1"/>
      <c r="L105" s="1">
        <f>L$27</f>
        <v>0</v>
      </c>
    </row>
    <row r="106" spans="1:12" ht="24.75" thickTop="1" thickBot="1">
      <c r="A106" s="38" t="str">
        <f t="shared" ref="A106:F106" si="35">A$2</f>
        <v>Номер серии</v>
      </c>
      <c r="B106" s="35">
        <f t="shared" si="35"/>
        <v>1</v>
      </c>
      <c r="C106" s="28">
        <f t="shared" si="35"/>
        <v>2</v>
      </c>
      <c r="D106" s="28">
        <f t="shared" si="35"/>
        <v>3</v>
      </c>
      <c r="E106" s="28">
        <f t="shared" si="35"/>
        <v>4</v>
      </c>
      <c r="F106" s="29">
        <f t="shared" si="35"/>
        <v>5</v>
      </c>
      <c r="G106" s="63"/>
      <c r="H106" s="64" t="str">
        <f>H$2</f>
        <v>число серий</v>
      </c>
      <c r="I106" s="2"/>
      <c r="J106" s="56" t="s">
        <v>0</v>
      </c>
      <c r="K106" s="1"/>
      <c r="L106" s="17" t="str">
        <f>L$2</f>
        <v>Выполните 8 испытаний</v>
      </c>
    </row>
    <row r="107" spans="1:12" ht="19.5" thickTop="1">
      <c r="A107" s="39" t="str">
        <f>A$3</f>
        <v>Значения X   в 1-м испытании</v>
      </c>
      <c r="B107" s="36"/>
      <c r="C107" s="19"/>
      <c r="D107" s="19"/>
      <c r="E107" s="19"/>
      <c r="F107" s="31"/>
      <c r="G107" s="22"/>
      <c r="H107" s="18"/>
      <c r="I107" s="5">
        <f>IF(SUM(B107:F114)&gt;0,1,10^(-5))</f>
        <v>1.0000000000000001E-5</v>
      </c>
      <c r="J107" s="57">
        <f>IF(SUM(B116:H116)&gt;0,1,10^(-5))</f>
        <v>1.0000000000000001E-5</v>
      </c>
      <c r="K107" s="1"/>
      <c r="L107" s="17" t="str">
        <f>L$3</f>
        <v>из 5 серий по 3 броска монеты</v>
      </c>
    </row>
    <row r="108" spans="1:12" ht="18.75">
      <c r="A108" s="40" t="str">
        <f>A$4</f>
        <v>Значения X во 2-м испытании</v>
      </c>
      <c r="B108" s="37"/>
      <c r="C108" s="11"/>
      <c r="D108" s="11"/>
      <c r="E108" s="11"/>
      <c r="F108" s="33"/>
      <c r="G108" s="22"/>
      <c r="H108" s="11"/>
      <c r="I108" s="5"/>
      <c r="J108" s="1"/>
      <c r="K108" s="1"/>
      <c r="L108" s="1" t="str">
        <f>L$4</f>
        <v>X — число серий, в которых трижды</v>
      </c>
    </row>
    <row r="109" spans="1:12" ht="18.75">
      <c r="A109" s="40" t="str">
        <f>A$5</f>
        <v>Значения X   в 3-м испытании</v>
      </c>
      <c r="B109" s="37"/>
      <c r="C109" s="11"/>
      <c r="D109" s="11"/>
      <c r="E109" s="11"/>
      <c r="F109" s="33"/>
      <c r="G109" s="22"/>
      <c r="H109" s="11"/>
      <c r="I109" s="5"/>
      <c r="J109" s="1"/>
      <c r="K109" s="1"/>
      <c r="L109" s="1" t="str">
        <f>L$5</f>
        <v>выпал орел.</v>
      </c>
    </row>
    <row r="110" spans="1:12" ht="18.75">
      <c r="A110" s="40" t="str">
        <f>A$6</f>
        <v>Значения X   в 4-м испытании</v>
      </c>
      <c r="B110" s="37"/>
      <c r="C110" s="11"/>
      <c r="D110" s="11"/>
      <c r="E110" s="11"/>
      <c r="F110" s="33"/>
      <c r="G110" s="22"/>
      <c r="H110" s="11"/>
      <c r="I110" s="6"/>
      <c r="J110" s="1"/>
      <c r="K110" s="1"/>
      <c r="L110" s="1">
        <f>L$6</f>
        <v>0</v>
      </c>
    </row>
    <row r="111" spans="1:12" ht="18.75">
      <c r="A111" s="40" t="str">
        <f>A$7</f>
        <v>Значения X   в 5-м испытании</v>
      </c>
      <c r="B111" s="43"/>
      <c r="C111" s="21"/>
      <c r="D111" s="21"/>
      <c r="E111" s="21"/>
      <c r="F111" s="44"/>
      <c r="G111" s="23"/>
      <c r="H111" s="21"/>
      <c r="I111" s="6"/>
      <c r="J111" s="1"/>
      <c r="K111" s="1"/>
      <c r="L111" s="1"/>
    </row>
    <row r="112" spans="1:12" ht="18.75">
      <c r="A112" s="40" t="str">
        <f>A$8</f>
        <v>Значения X   в 6-м испытании</v>
      </c>
      <c r="B112" s="43"/>
      <c r="C112" s="21"/>
      <c r="D112" s="21"/>
      <c r="E112" s="21"/>
      <c r="F112" s="44"/>
      <c r="G112" s="23"/>
      <c r="H112" s="21"/>
      <c r="I112" s="6"/>
      <c r="J112" s="1"/>
      <c r="K112" s="1"/>
      <c r="L112" s="1"/>
    </row>
    <row r="113" spans="1:12" ht="18.75">
      <c r="A113" s="40" t="str">
        <f>A$9</f>
        <v>Значения X   в 7-м испытании</v>
      </c>
      <c r="B113" s="43"/>
      <c r="C113" s="21"/>
      <c r="D113" s="21"/>
      <c r="E113" s="21"/>
      <c r="F113" s="44"/>
      <c r="G113" s="23"/>
      <c r="H113" s="21"/>
      <c r="I113" s="6"/>
      <c r="J113" s="1"/>
      <c r="K113" s="1"/>
      <c r="L113" s="1"/>
    </row>
    <row r="114" spans="1:12" ht="19.5" thickBot="1">
      <c r="A114" s="42" t="str">
        <f>A$10</f>
        <v>Значения X   в 8-м испытании</v>
      </c>
      <c r="B114" s="43"/>
      <c r="C114" s="21"/>
      <c r="D114" s="21"/>
      <c r="E114" s="21"/>
      <c r="F114" s="44"/>
      <c r="G114" s="23"/>
      <c r="H114" s="21"/>
      <c r="I114" s="6"/>
      <c r="J114" s="1"/>
      <c r="K114" s="1"/>
      <c r="L114" s="1">
        <f>L$10</f>
        <v>0</v>
      </c>
    </row>
    <row r="115" spans="1:12" ht="20.25" thickTop="1" thickBot="1">
      <c r="A115" s="48" t="str">
        <f t="shared" ref="A115:H115" si="36">A$11</f>
        <v>xi</v>
      </c>
      <c r="B115" s="49">
        <f t="shared" si="36"/>
        <v>0</v>
      </c>
      <c r="C115" s="50">
        <f t="shared" si="36"/>
        <v>1</v>
      </c>
      <c r="D115" s="50">
        <f t="shared" si="36"/>
        <v>2</v>
      </c>
      <c r="E115" s="50">
        <f t="shared" si="36"/>
        <v>3</v>
      </c>
      <c r="F115" s="50">
        <f t="shared" si="36"/>
        <v>4</v>
      </c>
      <c r="G115" s="50">
        <f t="shared" si="36"/>
        <v>5</v>
      </c>
      <c r="H115" s="102" t="str">
        <f t="shared" si="36"/>
        <v>&gt;5</v>
      </c>
      <c r="I115" s="6"/>
      <c r="J115" s="1"/>
      <c r="K115" s="1"/>
      <c r="L115" s="1">
        <f>L$11</f>
        <v>0</v>
      </c>
    </row>
    <row r="116" spans="1:12" ht="19.5" thickTop="1">
      <c r="A116" s="47" t="str">
        <f>A$12</f>
        <v>n(X=xi)</v>
      </c>
      <c r="B116" s="58"/>
      <c r="C116" s="59"/>
      <c r="D116" s="59"/>
      <c r="E116" s="59"/>
      <c r="F116" s="101"/>
      <c r="G116" s="59"/>
      <c r="H116" s="60"/>
      <c r="I116" s="6">
        <f>SUM(B116:H116)</f>
        <v>0</v>
      </c>
      <c r="J116" s="1"/>
      <c r="K116" s="1"/>
      <c r="L116" s="1">
        <f>L$12</f>
        <v>0</v>
      </c>
    </row>
    <row r="117" spans="1:12" ht="19.5" thickBot="1">
      <c r="A117" s="45" t="str">
        <f>A$13</f>
        <v>w(X=xi)</v>
      </c>
      <c r="B117" s="103"/>
      <c r="C117" s="104"/>
      <c r="D117" s="104"/>
      <c r="E117" s="104"/>
      <c r="F117" s="87"/>
      <c r="G117" s="104"/>
      <c r="H117" s="105"/>
      <c r="I117" s="6">
        <f>SUM(B117:H117)</f>
        <v>0</v>
      </c>
      <c r="J117" s="1"/>
      <c r="K117" s="1"/>
      <c r="L117" s="1">
        <f>L$13</f>
        <v>0</v>
      </c>
    </row>
    <row r="118" spans="1:12" ht="19.5" thickTop="1">
      <c r="A118" s="45" t="str">
        <f t="shared" ref="A118:H118" si="37">A$14</f>
        <v>p(xi) (для биномиального закона)</v>
      </c>
      <c r="B118" s="88">
        <f t="shared" si="37"/>
        <v>0.51290999999999998</v>
      </c>
      <c r="C118" s="89">
        <f t="shared" si="37"/>
        <v>0.36636000000000002</v>
      </c>
      <c r="D118" s="89" t="str">
        <f t="shared" si="37"/>
        <v>0.10468</v>
      </c>
      <c r="E118" s="89">
        <f t="shared" si="37"/>
        <v>1.495E-2</v>
      </c>
      <c r="F118" s="89">
        <f t="shared" si="37"/>
        <v>1.07E-3</v>
      </c>
      <c r="G118" s="89">
        <f t="shared" si="37"/>
        <v>3.0000000000000001E-5</v>
      </c>
      <c r="H118" s="90">
        <f t="shared" si="37"/>
        <v>0</v>
      </c>
      <c r="I118" s="6"/>
      <c r="J118" s="1"/>
      <c r="K118" s="1"/>
      <c r="L118" s="1">
        <f>L$14</f>
        <v>0</v>
      </c>
    </row>
    <row r="119" spans="1:12" ht="18">
      <c r="A119" s="45" t="str">
        <f t="shared" ref="A119:H119" si="38">A$15</f>
        <v>p(xi) (для закона Пуассона)</v>
      </c>
      <c r="B119" s="91">
        <f t="shared" si="38"/>
        <v>0.53525999999999996</v>
      </c>
      <c r="C119" s="52">
        <f t="shared" si="38"/>
        <v>0.33454</v>
      </c>
      <c r="D119" s="52">
        <f t="shared" si="38"/>
        <v>0.10453999999999999</v>
      </c>
      <c r="E119" s="52">
        <f t="shared" si="38"/>
        <v>2.1780000000000001E-2</v>
      </c>
      <c r="F119" s="52">
        <f t="shared" si="38"/>
        <v>3.3999999999999998E-3</v>
      </c>
      <c r="G119" s="52">
        <f t="shared" si="38"/>
        <v>4.2999999999999999E-4</v>
      </c>
      <c r="H119" s="92">
        <f t="shared" si="38"/>
        <v>0</v>
      </c>
      <c r="I119" s="1"/>
      <c r="J119" s="1"/>
      <c r="K119" s="1"/>
      <c r="L119" s="1">
        <f>L$15</f>
        <v>0</v>
      </c>
    </row>
    <row r="120" spans="1:12" ht="18">
      <c r="A120" s="45" t="str">
        <f t="shared" ref="A120:H120" si="39">A$16</f>
        <v>p(xi) (по теореме Муавра-Лапласа)</v>
      </c>
      <c r="B120" s="91">
        <f t="shared" si="39"/>
        <v>0.37745124180654221</v>
      </c>
      <c r="C120" s="52">
        <f t="shared" si="39"/>
        <v>0.47438196387197351</v>
      </c>
      <c r="D120" s="52">
        <f t="shared" si="39"/>
        <v>9.5776066705217863E-2</v>
      </c>
      <c r="E120" s="52">
        <f t="shared" si="39"/>
        <v>3.1063282434063348E-3</v>
      </c>
      <c r="F120" s="52">
        <f t="shared" si="39"/>
        <v>1.6184497205098575E-5</v>
      </c>
      <c r="G120" s="52">
        <f t="shared" si="39"/>
        <v>1.35460475991584E-8</v>
      </c>
      <c r="H120" s="92">
        <f t="shared" si="39"/>
        <v>0</v>
      </c>
      <c r="I120" s="1"/>
      <c r="J120" s="1"/>
      <c r="K120" s="1"/>
      <c r="L120" s="1">
        <f>L$17</f>
        <v>0</v>
      </c>
    </row>
    <row r="121" spans="1:12" ht="18">
      <c r="A121" s="45" t="str">
        <f>A$17</f>
        <v>Fвыб(xi)</v>
      </c>
      <c r="B121" s="93"/>
      <c r="C121" s="61"/>
      <c r="D121" s="61"/>
      <c r="E121" s="61"/>
      <c r="F121" s="61"/>
      <c r="G121" s="61"/>
      <c r="H121" s="62"/>
      <c r="I121" s="1"/>
      <c r="J121" s="1"/>
      <c r="K121" s="1"/>
      <c r="L121" s="1"/>
    </row>
    <row r="122" spans="1:12" ht="18">
      <c r="A122" s="45" t="str">
        <f t="shared" ref="A122:H122" si="40">A$18</f>
        <v>Fбином(xi)</v>
      </c>
      <c r="B122" s="91">
        <f t="shared" si="40"/>
        <v>0</v>
      </c>
      <c r="C122" s="53">
        <f t="shared" si="40"/>
        <v>0.51290999999999998</v>
      </c>
      <c r="D122" s="53">
        <f t="shared" si="40"/>
        <v>0.87927</v>
      </c>
      <c r="E122" s="53">
        <f t="shared" si="40"/>
        <v>0.98394999999999999</v>
      </c>
      <c r="F122" s="53">
        <f t="shared" si="40"/>
        <v>0.99890000000000001</v>
      </c>
      <c r="G122" s="53">
        <f t="shared" si="40"/>
        <v>0.99997000000000003</v>
      </c>
      <c r="H122" s="97">
        <f t="shared" si="40"/>
        <v>1</v>
      </c>
      <c r="I122" s="1"/>
      <c r="J122" s="1"/>
      <c r="K122" s="1"/>
      <c r="L122" s="1"/>
    </row>
    <row r="123" spans="1:12" ht="18">
      <c r="A123" s="45" t="str">
        <f t="shared" ref="A123:H123" si="41">A$19</f>
        <v>Fпуасс(xi)</v>
      </c>
      <c r="B123" s="91">
        <f t="shared" si="41"/>
        <v>0</v>
      </c>
      <c r="C123" s="53">
        <f t="shared" si="41"/>
        <v>0.53525999999999996</v>
      </c>
      <c r="D123" s="53">
        <f t="shared" si="41"/>
        <v>0.87927</v>
      </c>
      <c r="E123" s="53">
        <f t="shared" si="41"/>
        <v>0.98394999999999999</v>
      </c>
      <c r="F123" s="53">
        <f t="shared" si="41"/>
        <v>0.99890000000000001</v>
      </c>
      <c r="G123" s="53">
        <f t="shared" si="41"/>
        <v>0.99997000000000003</v>
      </c>
      <c r="H123" s="97">
        <f t="shared" si="41"/>
        <v>1</v>
      </c>
      <c r="I123" s="1"/>
      <c r="J123" s="1"/>
      <c r="K123" s="1"/>
      <c r="L123" s="1"/>
    </row>
    <row r="124" spans="1:12" ht="18.75" thickBot="1">
      <c r="A124" s="46" t="str">
        <f>A$20</f>
        <v>Fнорм((xi-x(i-1))/2)</v>
      </c>
      <c r="B124" s="94">
        <f>B$20</f>
        <v>0</v>
      </c>
      <c r="C124" s="94">
        <f t="shared" ref="C124:G124" si="42">C$20</f>
        <v>0.43288618749631069</v>
      </c>
      <c r="D124" s="94">
        <f t="shared" si="42"/>
        <v>0.88163821468107129</v>
      </c>
      <c r="E124" s="94">
        <f t="shared" si="42"/>
        <v>0.99438505667354171</v>
      </c>
      <c r="F124" s="94">
        <f t="shared" si="42"/>
        <v>0.99994940269737909</v>
      </c>
      <c r="G124" s="94">
        <f t="shared" si="42"/>
        <v>0.99999991969272073</v>
      </c>
      <c r="H124" s="98">
        <v>1</v>
      </c>
      <c r="I124" s="1"/>
      <c r="J124" s="1"/>
      <c r="K124" s="1"/>
      <c r="L124" s="1"/>
    </row>
    <row r="125" spans="1:12" ht="19.5" thickTop="1">
      <c r="A125" s="1"/>
      <c r="B125" s="26"/>
      <c r="C125" s="26"/>
      <c r="D125" s="26"/>
      <c r="E125" s="25"/>
      <c r="F125" s="25"/>
      <c r="G125" s="25"/>
      <c r="H125" s="5"/>
      <c r="I125" s="1"/>
      <c r="J125" s="1"/>
      <c r="K125" s="1"/>
      <c r="L125" s="1"/>
    </row>
    <row r="126" spans="1:12" ht="18.75">
      <c r="A126" s="20" t="s">
        <v>81</v>
      </c>
      <c r="B126" s="25"/>
      <c r="C126" s="25"/>
      <c r="D126" s="25"/>
      <c r="E126" s="25"/>
      <c r="F126" s="25"/>
      <c r="G126" s="25"/>
      <c r="H126" s="95"/>
      <c r="I126" s="1"/>
      <c r="J126" s="1"/>
      <c r="K126" s="1"/>
      <c r="L126" s="100" t="s">
        <v>76</v>
      </c>
    </row>
    <row r="127" spans="1:12" ht="18.75">
      <c r="A127" s="20"/>
      <c r="B127" s="25"/>
      <c r="C127" s="25"/>
      <c r="D127" s="25"/>
      <c r="E127" s="25"/>
      <c r="F127" s="25"/>
      <c r="G127" s="25"/>
      <c r="H127" s="95"/>
      <c r="I127" s="1"/>
      <c r="J127" s="1"/>
      <c r="K127" s="1"/>
      <c r="L127" s="1"/>
    </row>
    <row r="128" spans="1:12" ht="18.75">
      <c r="A128" s="20"/>
      <c r="B128" s="25"/>
      <c r="C128" s="25"/>
      <c r="D128" s="25"/>
      <c r="E128" s="25"/>
      <c r="F128" s="25"/>
      <c r="G128" s="25"/>
      <c r="H128" s="95"/>
      <c r="I128" s="1"/>
      <c r="J128" s="1"/>
      <c r="K128" s="1"/>
      <c r="L128" s="1"/>
    </row>
    <row r="129" spans="1:12" ht="18.75">
      <c r="A129" s="20"/>
      <c r="B129" s="25"/>
      <c r="C129" s="25"/>
      <c r="D129" s="25"/>
      <c r="E129" s="25"/>
      <c r="F129" s="25"/>
      <c r="G129" s="25"/>
      <c r="H129" s="95"/>
      <c r="I129" s="1"/>
      <c r="J129" s="1"/>
      <c r="K129" s="1"/>
      <c r="L129" s="1"/>
    </row>
    <row r="130" spans="1:1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thickBot="1">
      <c r="A131" s="10" t="str">
        <f>'Название и список группы'!A6</f>
        <v>Камалов</v>
      </c>
      <c r="B131" s="113" t="str">
        <f>'Название и список группы'!B6</f>
        <v>Владислав Валерьевич</v>
      </c>
      <c r="C131" s="113"/>
      <c r="D131" s="113"/>
      <c r="E131" s="113"/>
      <c r="F131" s="113"/>
      <c r="G131" s="113"/>
      <c r="H131" s="113"/>
      <c r="I131" s="113"/>
      <c r="J131" s="113"/>
      <c r="K131" s="1"/>
      <c r="L131" s="1">
        <f>L$27</f>
        <v>0</v>
      </c>
    </row>
    <row r="132" spans="1:12" ht="24.75" thickTop="1" thickBot="1">
      <c r="A132" s="38" t="str">
        <f t="shared" ref="A132:F132" si="43">A$2</f>
        <v>Номер серии</v>
      </c>
      <c r="B132" s="35">
        <f t="shared" si="43"/>
        <v>1</v>
      </c>
      <c r="C132" s="28">
        <f t="shared" si="43"/>
        <v>2</v>
      </c>
      <c r="D132" s="28">
        <f t="shared" si="43"/>
        <v>3</v>
      </c>
      <c r="E132" s="28">
        <f t="shared" si="43"/>
        <v>4</v>
      </c>
      <c r="F132" s="29">
        <f t="shared" si="43"/>
        <v>5</v>
      </c>
      <c r="G132" s="63"/>
      <c r="H132" s="64" t="str">
        <f>H$2</f>
        <v>число серий</v>
      </c>
      <c r="I132" s="2"/>
      <c r="J132" s="56" t="s">
        <v>0</v>
      </c>
      <c r="K132" s="1"/>
      <c r="L132" s="17" t="str">
        <f>L$2</f>
        <v>Выполните 8 испытаний</v>
      </c>
    </row>
    <row r="133" spans="1:12" ht="19.5" thickTop="1">
      <c r="A133" s="39" t="str">
        <f>A$3</f>
        <v>Значения X   в 1-м испытании</v>
      </c>
      <c r="B133" s="36"/>
      <c r="C133" s="19"/>
      <c r="D133" s="19"/>
      <c r="E133" s="19"/>
      <c r="F133" s="31"/>
      <c r="G133" s="22"/>
      <c r="H133" s="18"/>
      <c r="I133" s="5">
        <f>IF(SUM(B133:F140)&gt;0,1,10^(-5))</f>
        <v>1.0000000000000001E-5</v>
      </c>
      <c r="J133" s="57">
        <f>IF(SUM(B142:H142)&gt;0,1,10^(-5))</f>
        <v>1.0000000000000001E-5</v>
      </c>
      <c r="K133" s="1"/>
      <c r="L133" s="17" t="str">
        <f>L$3</f>
        <v>из 5 серий по 3 броска монеты</v>
      </c>
    </row>
    <row r="134" spans="1:12" ht="18.75">
      <c r="A134" s="40" t="str">
        <f>A$4</f>
        <v>Значения X во 2-м испытании</v>
      </c>
      <c r="B134" s="37"/>
      <c r="C134" s="11"/>
      <c r="D134" s="11"/>
      <c r="E134" s="11"/>
      <c r="F134" s="33"/>
      <c r="G134" s="22"/>
      <c r="H134" s="11"/>
      <c r="I134" s="5"/>
      <c r="J134" s="1"/>
      <c r="K134" s="1"/>
      <c r="L134" s="1" t="str">
        <f>L$4</f>
        <v>X — число серий, в которых трижды</v>
      </c>
    </row>
    <row r="135" spans="1:12" ht="18.75">
      <c r="A135" s="40" t="str">
        <f>A$5</f>
        <v>Значения X   в 3-м испытании</v>
      </c>
      <c r="B135" s="37"/>
      <c r="C135" s="11"/>
      <c r="D135" s="11"/>
      <c r="E135" s="11"/>
      <c r="F135" s="33"/>
      <c r="G135" s="22"/>
      <c r="H135" s="11"/>
      <c r="I135" s="5"/>
      <c r="J135" s="1"/>
      <c r="K135" s="1"/>
      <c r="L135" s="1" t="str">
        <f>L$5</f>
        <v>выпал орел.</v>
      </c>
    </row>
    <row r="136" spans="1:12" ht="18.75">
      <c r="A136" s="40" t="str">
        <f>A$6</f>
        <v>Значения X   в 4-м испытании</v>
      </c>
      <c r="B136" s="37"/>
      <c r="C136" s="11"/>
      <c r="D136" s="11"/>
      <c r="E136" s="11"/>
      <c r="F136" s="33"/>
      <c r="G136" s="22"/>
      <c r="H136" s="11"/>
      <c r="I136" s="6"/>
      <c r="J136" s="1"/>
      <c r="K136" s="1"/>
      <c r="L136" s="1">
        <f>L$6</f>
        <v>0</v>
      </c>
    </row>
    <row r="137" spans="1:12" ht="18.75">
      <c r="A137" s="40" t="str">
        <f>A$7</f>
        <v>Значения X   в 5-м испытании</v>
      </c>
      <c r="B137" s="43"/>
      <c r="C137" s="21"/>
      <c r="D137" s="21"/>
      <c r="E137" s="21"/>
      <c r="F137" s="44"/>
      <c r="G137" s="23"/>
      <c r="H137" s="21"/>
      <c r="I137" s="6"/>
      <c r="J137" s="1"/>
      <c r="K137" s="1"/>
      <c r="L137" s="1"/>
    </row>
    <row r="138" spans="1:12" ht="18.75">
      <c r="A138" s="40" t="str">
        <f>A$8</f>
        <v>Значения X   в 6-м испытании</v>
      </c>
      <c r="B138" s="43"/>
      <c r="C138" s="21"/>
      <c r="D138" s="21"/>
      <c r="E138" s="21"/>
      <c r="F138" s="44"/>
      <c r="G138" s="23"/>
      <c r="H138" s="21"/>
      <c r="I138" s="6"/>
      <c r="J138" s="1"/>
      <c r="K138" s="1"/>
      <c r="L138" s="1"/>
    </row>
    <row r="139" spans="1:12" ht="18.75">
      <c r="A139" s="40" t="str">
        <f>A$9</f>
        <v>Значения X   в 7-м испытании</v>
      </c>
      <c r="B139" s="43"/>
      <c r="C139" s="21"/>
      <c r="D139" s="21"/>
      <c r="E139" s="21"/>
      <c r="F139" s="44"/>
      <c r="G139" s="23"/>
      <c r="H139" s="21"/>
      <c r="I139" s="6"/>
      <c r="J139" s="1"/>
      <c r="K139" s="1"/>
      <c r="L139" s="1"/>
    </row>
    <row r="140" spans="1:12" ht="19.5" thickBot="1">
      <c r="A140" s="42" t="str">
        <f>A$10</f>
        <v>Значения X   в 8-м испытании</v>
      </c>
      <c r="B140" s="43"/>
      <c r="C140" s="21"/>
      <c r="D140" s="21"/>
      <c r="E140" s="21"/>
      <c r="F140" s="44"/>
      <c r="G140" s="23"/>
      <c r="H140" s="21"/>
      <c r="I140" s="6"/>
      <c r="J140" s="1"/>
      <c r="K140" s="1"/>
      <c r="L140" s="1">
        <f>L$10</f>
        <v>0</v>
      </c>
    </row>
    <row r="141" spans="1:12" ht="20.25" thickTop="1" thickBot="1">
      <c r="A141" s="48" t="str">
        <f t="shared" ref="A141:H141" si="44">A$11</f>
        <v>xi</v>
      </c>
      <c r="B141" s="49">
        <f t="shared" si="44"/>
        <v>0</v>
      </c>
      <c r="C141" s="50">
        <f t="shared" si="44"/>
        <v>1</v>
      </c>
      <c r="D141" s="50">
        <f t="shared" si="44"/>
        <v>2</v>
      </c>
      <c r="E141" s="50">
        <f t="shared" si="44"/>
        <v>3</v>
      </c>
      <c r="F141" s="50">
        <f t="shared" si="44"/>
        <v>4</v>
      </c>
      <c r="G141" s="50">
        <f t="shared" si="44"/>
        <v>5</v>
      </c>
      <c r="H141" s="102" t="str">
        <f t="shared" si="44"/>
        <v>&gt;5</v>
      </c>
      <c r="I141" s="6"/>
      <c r="J141" s="1"/>
      <c r="K141" s="1"/>
      <c r="L141" s="1">
        <f>L$11</f>
        <v>0</v>
      </c>
    </row>
    <row r="142" spans="1:12" ht="19.5" thickTop="1">
      <c r="A142" s="47" t="str">
        <f>A$12</f>
        <v>n(X=xi)</v>
      </c>
      <c r="B142" s="58"/>
      <c r="C142" s="59"/>
      <c r="D142" s="59"/>
      <c r="E142" s="59"/>
      <c r="F142" s="101"/>
      <c r="G142" s="59"/>
      <c r="H142" s="60"/>
      <c r="I142" s="6">
        <f>SUM(B142:H142)</f>
        <v>0</v>
      </c>
      <c r="J142" s="1"/>
      <c r="K142" s="1"/>
      <c r="L142" s="1">
        <f>L$12</f>
        <v>0</v>
      </c>
    </row>
    <row r="143" spans="1:12" ht="19.5" thickBot="1">
      <c r="A143" s="45" t="str">
        <f>A$13</f>
        <v>w(X=xi)</v>
      </c>
      <c r="B143" s="103"/>
      <c r="C143" s="104"/>
      <c r="D143" s="104"/>
      <c r="E143" s="104"/>
      <c r="F143" s="87"/>
      <c r="G143" s="104"/>
      <c r="H143" s="105"/>
      <c r="I143" s="6">
        <f>SUM(B143:H143)</f>
        <v>0</v>
      </c>
      <c r="J143" s="1"/>
      <c r="K143" s="1"/>
      <c r="L143" s="1">
        <f>L$13</f>
        <v>0</v>
      </c>
    </row>
    <row r="144" spans="1:12" ht="19.5" thickTop="1">
      <c r="A144" s="45" t="str">
        <f t="shared" ref="A144:H144" si="45">A$14</f>
        <v>p(xi) (для биномиального закона)</v>
      </c>
      <c r="B144" s="88">
        <f t="shared" si="45"/>
        <v>0.51290999999999998</v>
      </c>
      <c r="C144" s="89">
        <f t="shared" si="45"/>
        <v>0.36636000000000002</v>
      </c>
      <c r="D144" s="89" t="str">
        <f t="shared" si="45"/>
        <v>0.10468</v>
      </c>
      <c r="E144" s="89">
        <f t="shared" si="45"/>
        <v>1.495E-2</v>
      </c>
      <c r="F144" s="89">
        <f t="shared" si="45"/>
        <v>1.07E-3</v>
      </c>
      <c r="G144" s="89">
        <f t="shared" si="45"/>
        <v>3.0000000000000001E-5</v>
      </c>
      <c r="H144" s="90">
        <f t="shared" si="45"/>
        <v>0</v>
      </c>
      <c r="I144" s="6"/>
      <c r="J144" s="1"/>
      <c r="K144" s="1"/>
      <c r="L144" s="1">
        <f>L$14</f>
        <v>0</v>
      </c>
    </row>
    <row r="145" spans="1:12" ht="18">
      <c r="A145" s="45" t="str">
        <f t="shared" ref="A145:H145" si="46">A$15</f>
        <v>p(xi) (для закона Пуассона)</v>
      </c>
      <c r="B145" s="91">
        <f t="shared" si="46"/>
        <v>0.53525999999999996</v>
      </c>
      <c r="C145" s="52">
        <f t="shared" si="46"/>
        <v>0.33454</v>
      </c>
      <c r="D145" s="52">
        <f t="shared" si="46"/>
        <v>0.10453999999999999</v>
      </c>
      <c r="E145" s="52">
        <f t="shared" si="46"/>
        <v>2.1780000000000001E-2</v>
      </c>
      <c r="F145" s="52">
        <f t="shared" si="46"/>
        <v>3.3999999999999998E-3</v>
      </c>
      <c r="G145" s="52">
        <f t="shared" si="46"/>
        <v>4.2999999999999999E-4</v>
      </c>
      <c r="H145" s="92">
        <f t="shared" si="46"/>
        <v>0</v>
      </c>
      <c r="I145" s="1"/>
      <c r="J145" s="1"/>
      <c r="K145" s="1"/>
      <c r="L145" s="1">
        <f>L$15</f>
        <v>0</v>
      </c>
    </row>
    <row r="146" spans="1:12" ht="18">
      <c r="A146" s="45" t="str">
        <f t="shared" ref="A146:H146" si="47">A$16</f>
        <v>p(xi) (по теореме Муавра-Лапласа)</v>
      </c>
      <c r="B146" s="91">
        <f t="shared" si="47"/>
        <v>0.37745124180654221</v>
      </c>
      <c r="C146" s="52">
        <f t="shared" si="47"/>
        <v>0.47438196387197351</v>
      </c>
      <c r="D146" s="52">
        <f t="shared" si="47"/>
        <v>9.5776066705217863E-2</v>
      </c>
      <c r="E146" s="52">
        <f t="shared" si="47"/>
        <v>3.1063282434063348E-3</v>
      </c>
      <c r="F146" s="52">
        <f t="shared" si="47"/>
        <v>1.6184497205098575E-5</v>
      </c>
      <c r="G146" s="52">
        <f t="shared" si="47"/>
        <v>1.35460475991584E-8</v>
      </c>
      <c r="H146" s="92">
        <f t="shared" si="47"/>
        <v>0</v>
      </c>
      <c r="I146" s="1"/>
      <c r="J146" s="1"/>
      <c r="K146" s="1"/>
      <c r="L146" s="1">
        <f>L$17</f>
        <v>0</v>
      </c>
    </row>
    <row r="147" spans="1:12" ht="18">
      <c r="A147" s="45" t="str">
        <f>A$17</f>
        <v>Fвыб(xi)</v>
      </c>
      <c r="B147" s="93"/>
      <c r="C147" s="61"/>
      <c r="D147" s="61"/>
      <c r="E147" s="61"/>
      <c r="F147" s="61"/>
      <c r="G147" s="61"/>
      <c r="H147" s="62"/>
      <c r="I147" s="1"/>
      <c r="J147" s="1"/>
      <c r="K147" s="1"/>
      <c r="L147" s="1"/>
    </row>
    <row r="148" spans="1:12" ht="18">
      <c r="A148" s="45" t="str">
        <f t="shared" ref="A148:H148" si="48">A$18</f>
        <v>Fбином(xi)</v>
      </c>
      <c r="B148" s="91">
        <f t="shared" si="48"/>
        <v>0</v>
      </c>
      <c r="C148" s="53">
        <f t="shared" si="48"/>
        <v>0.51290999999999998</v>
      </c>
      <c r="D148" s="53">
        <f t="shared" si="48"/>
        <v>0.87927</v>
      </c>
      <c r="E148" s="53">
        <f t="shared" si="48"/>
        <v>0.98394999999999999</v>
      </c>
      <c r="F148" s="53">
        <f t="shared" si="48"/>
        <v>0.99890000000000001</v>
      </c>
      <c r="G148" s="53">
        <f t="shared" si="48"/>
        <v>0.99997000000000003</v>
      </c>
      <c r="H148" s="97">
        <f t="shared" si="48"/>
        <v>1</v>
      </c>
      <c r="I148" s="1"/>
      <c r="J148" s="1"/>
      <c r="K148" s="1"/>
      <c r="L148" s="1"/>
    </row>
    <row r="149" spans="1:12" ht="18">
      <c r="A149" s="45" t="str">
        <f t="shared" ref="A149:H149" si="49">A$19</f>
        <v>Fпуасс(xi)</v>
      </c>
      <c r="B149" s="91">
        <f t="shared" si="49"/>
        <v>0</v>
      </c>
      <c r="C149" s="53">
        <f t="shared" si="49"/>
        <v>0.53525999999999996</v>
      </c>
      <c r="D149" s="53">
        <f t="shared" si="49"/>
        <v>0.87927</v>
      </c>
      <c r="E149" s="53">
        <f t="shared" si="49"/>
        <v>0.98394999999999999</v>
      </c>
      <c r="F149" s="53">
        <f t="shared" si="49"/>
        <v>0.99890000000000001</v>
      </c>
      <c r="G149" s="53">
        <f t="shared" si="49"/>
        <v>0.99997000000000003</v>
      </c>
      <c r="H149" s="97">
        <f t="shared" si="49"/>
        <v>1</v>
      </c>
      <c r="I149" s="1"/>
      <c r="J149" s="1"/>
      <c r="K149" s="1"/>
      <c r="L149" s="1"/>
    </row>
    <row r="150" spans="1:12" ht="18.75" thickBot="1">
      <c r="A150" s="46" t="str">
        <f>A$20</f>
        <v>Fнорм((xi-x(i-1))/2)</v>
      </c>
      <c r="B150" s="94">
        <f>B$20</f>
        <v>0</v>
      </c>
      <c r="C150" s="94">
        <f t="shared" ref="C150:G150" si="50">C$20</f>
        <v>0.43288618749631069</v>
      </c>
      <c r="D150" s="94">
        <f t="shared" si="50"/>
        <v>0.88163821468107129</v>
      </c>
      <c r="E150" s="94">
        <f t="shared" si="50"/>
        <v>0.99438505667354171</v>
      </c>
      <c r="F150" s="94">
        <f t="shared" si="50"/>
        <v>0.99994940269737909</v>
      </c>
      <c r="G150" s="94">
        <f t="shared" si="50"/>
        <v>0.99999991969272073</v>
      </c>
      <c r="H150" s="98">
        <v>1</v>
      </c>
      <c r="I150" s="1"/>
      <c r="J150" s="1"/>
      <c r="K150" s="1"/>
      <c r="L150" s="1"/>
    </row>
    <row r="151" spans="1:12" ht="19.5" thickTop="1">
      <c r="A151" s="1"/>
      <c r="B151" s="26"/>
      <c r="C151" s="26"/>
      <c r="D151" s="26"/>
      <c r="E151" s="25"/>
      <c r="F151" s="25"/>
      <c r="G151" s="25"/>
      <c r="H151" s="5"/>
      <c r="I151" s="1"/>
      <c r="J151" s="1"/>
      <c r="K151" s="1"/>
      <c r="L151" s="1"/>
    </row>
    <row r="152" spans="1:12" ht="18.75">
      <c r="A152" s="20" t="s">
        <v>81</v>
      </c>
      <c r="B152" s="25"/>
      <c r="C152" s="25"/>
      <c r="D152" s="25"/>
      <c r="E152" s="25"/>
      <c r="F152" s="25"/>
      <c r="G152" s="25"/>
      <c r="H152" s="95"/>
      <c r="I152" s="1"/>
      <c r="J152" s="1"/>
      <c r="K152" s="1"/>
      <c r="L152" s="100" t="s">
        <v>76</v>
      </c>
    </row>
    <row r="153" spans="1:12" ht="18.75">
      <c r="A153" s="20"/>
      <c r="B153" s="25"/>
      <c r="C153" s="25"/>
      <c r="D153" s="25"/>
      <c r="E153" s="25"/>
      <c r="F153" s="25"/>
      <c r="G153" s="25"/>
      <c r="H153" s="95"/>
      <c r="I153" s="1"/>
      <c r="J153" s="1"/>
      <c r="K153" s="1"/>
      <c r="L153" s="1"/>
    </row>
    <row r="154" spans="1:12" ht="18.75">
      <c r="A154" s="20"/>
      <c r="B154" s="25"/>
      <c r="C154" s="25"/>
      <c r="D154" s="25"/>
      <c r="E154" s="25"/>
      <c r="F154" s="25"/>
      <c r="G154" s="25"/>
      <c r="H154" s="95"/>
      <c r="I154" s="1"/>
      <c r="J154" s="1"/>
      <c r="K154" s="1"/>
      <c r="L154" s="1"/>
    </row>
    <row r="155" spans="1:12" ht="18.75">
      <c r="A155" s="20"/>
      <c r="B155" s="25"/>
      <c r="C155" s="25"/>
      <c r="D155" s="25"/>
      <c r="E155" s="25"/>
      <c r="F155" s="25"/>
      <c r="G155" s="25"/>
      <c r="H155" s="95"/>
      <c r="I155" s="1"/>
      <c r="J155" s="1"/>
      <c r="K155" s="1"/>
      <c r="L155" s="1"/>
    </row>
    <row r="156" spans="1:12" ht="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thickBot="1">
      <c r="A157" s="10" t="str">
        <f>'Название и список группы'!A7</f>
        <v>Касымов</v>
      </c>
      <c r="B157" s="113" t="str">
        <f>'Название и список группы'!B7</f>
        <v>Мухаммад Анварджонович</v>
      </c>
      <c r="C157" s="113"/>
      <c r="D157" s="113"/>
      <c r="E157" s="113"/>
      <c r="F157" s="113"/>
      <c r="G157" s="113"/>
      <c r="H157" s="113"/>
      <c r="I157" s="113"/>
      <c r="J157" s="113"/>
      <c r="K157" s="1"/>
      <c r="L157" s="1">
        <f>L$27</f>
        <v>0</v>
      </c>
    </row>
    <row r="158" spans="1:12" ht="24.75" thickTop="1" thickBot="1">
      <c r="A158" s="38" t="str">
        <f t="shared" ref="A158:F158" si="51">A$2</f>
        <v>Номер серии</v>
      </c>
      <c r="B158" s="35">
        <f t="shared" si="51"/>
        <v>1</v>
      </c>
      <c r="C158" s="28">
        <f t="shared" si="51"/>
        <v>2</v>
      </c>
      <c r="D158" s="28">
        <f t="shared" si="51"/>
        <v>3</v>
      </c>
      <c r="E158" s="28">
        <f t="shared" si="51"/>
        <v>4</v>
      </c>
      <c r="F158" s="29">
        <f t="shared" si="51"/>
        <v>5</v>
      </c>
      <c r="G158" s="63"/>
      <c r="H158" s="64" t="str">
        <f>H$2</f>
        <v>число серий</v>
      </c>
      <c r="I158" s="2"/>
      <c r="J158" s="56" t="s">
        <v>0</v>
      </c>
      <c r="K158" s="1"/>
      <c r="L158" s="17" t="str">
        <f>L$2</f>
        <v>Выполните 8 испытаний</v>
      </c>
    </row>
    <row r="159" spans="1:12" ht="19.5" thickTop="1">
      <c r="A159" s="39" t="str">
        <f>A$3</f>
        <v>Значения X   в 1-м испытании</v>
      </c>
      <c r="B159" s="36"/>
      <c r="C159" s="19"/>
      <c r="D159" s="19"/>
      <c r="E159" s="19"/>
      <c r="F159" s="31"/>
      <c r="G159" s="22"/>
      <c r="H159" s="18"/>
      <c r="I159" s="5">
        <f>IF(SUM(B159:F166)&gt;0,1,10^(-5))</f>
        <v>1.0000000000000001E-5</v>
      </c>
      <c r="J159" s="57">
        <f>IF(SUM(B168:H168)&gt;0,1,10^(-5))</f>
        <v>1.0000000000000001E-5</v>
      </c>
      <c r="K159" s="1"/>
      <c r="L159" s="17" t="str">
        <f>L$3</f>
        <v>из 5 серий по 3 броска монеты</v>
      </c>
    </row>
    <row r="160" spans="1:12" ht="18.75">
      <c r="A160" s="40" t="str">
        <f>A$4</f>
        <v>Значения X во 2-м испытании</v>
      </c>
      <c r="B160" s="37"/>
      <c r="C160" s="11"/>
      <c r="D160" s="11"/>
      <c r="E160" s="11"/>
      <c r="F160" s="33"/>
      <c r="G160" s="22"/>
      <c r="H160" s="11"/>
      <c r="I160" s="5"/>
      <c r="J160" s="1"/>
      <c r="K160" s="1"/>
      <c r="L160" s="1" t="str">
        <f>L$4</f>
        <v>X — число серий, в которых трижды</v>
      </c>
    </row>
    <row r="161" spans="1:12" ht="18.75">
      <c r="A161" s="40" t="str">
        <f>A$5</f>
        <v>Значения X   в 3-м испытании</v>
      </c>
      <c r="B161" s="37"/>
      <c r="C161" s="11"/>
      <c r="D161" s="11"/>
      <c r="E161" s="11"/>
      <c r="F161" s="33"/>
      <c r="G161" s="22"/>
      <c r="H161" s="11"/>
      <c r="I161" s="5"/>
      <c r="J161" s="1"/>
      <c r="K161" s="1"/>
      <c r="L161" s="1" t="str">
        <f>L$5</f>
        <v>выпал орел.</v>
      </c>
    </row>
    <row r="162" spans="1:12" ht="18.75">
      <c r="A162" s="40" t="str">
        <f>A$6</f>
        <v>Значения X   в 4-м испытании</v>
      </c>
      <c r="B162" s="37"/>
      <c r="C162" s="11"/>
      <c r="D162" s="11"/>
      <c r="E162" s="11"/>
      <c r="F162" s="33"/>
      <c r="G162" s="22"/>
      <c r="H162" s="11"/>
      <c r="I162" s="6"/>
      <c r="J162" s="1"/>
      <c r="K162" s="1"/>
      <c r="L162" s="1">
        <f>L$6</f>
        <v>0</v>
      </c>
    </row>
    <row r="163" spans="1:12" ht="18.75">
      <c r="A163" s="40" t="str">
        <f>A$7</f>
        <v>Значения X   в 5-м испытании</v>
      </c>
      <c r="B163" s="43"/>
      <c r="C163" s="21"/>
      <c r="D163" s="21"/>
      <c r="E163" s="21"/>
      <c r="F163" s="44"/>
      <c r="G163" s="23"/>
      <c r="H163" s="21"/>
      <c r="I163" s="6"/>
      <c r="J163" s="1"/>
      <c r="K163" s="1"/>
      <c r="L163" s="1"/>
    </row>
    <row r="164" spans="1:12" ht="18.75">
      <c r="A164" s="40" t="str">
        <f>A$8</f>
        <v>Значения X   в 6-м испытании</v>
      </c>
      <c r="B164" s="43"/>
      <c r="C164" s="21"/>
      <c r="D164" s="21"/>
      <c r="E164" s="21"/>
      <c r="F164" s="44"/>
      <c r="G164" s="23"/>
      <c r="H164" s="21"/>
      <c r="I164" s="6"/>
      <c r="J164" s="1"/>
      <c r="K164" s="1"/>
      <c r="L164" s="1"/>
    </row>
    <row r="165" spans="1:12" ht="18.75">
      <c r="A165" s="40" t="str">
        <f>A$9</f>
        <v>Значения X   в 7-м испытании</v>
      </c>
      <c r="B165" s="43"/>
      <c r="C165" s="21"/>
      <c r="D165" s="21"/>
      <c r="E165" s="21"/>
      <c r="F165" s="44"/>
      <c r="G165" s="23"/>
      <c r="H165" s="21"/>
      <c r="I165" s="6"/>
      <c r="J165" s="1"/>
      <c r="K165" s="1"/>
      <c r="L165" s="1"/>
    </row>
    <row r="166" spans="1:12" ht="19.5" thickBot="1">
      <c r="A166" s="42" t="str">
        <f>A$10</f>
        <v>Значения X   в 8-м испытании</v>
      </c>
      <c r="B166" s="43"/>
      <c r="C166" s="21"/>
      <c r="D166" s="21"/>
      <c r="E166" s="21"/>
      <c r="F166" s="44"/>
      <c r="G166" s="23"/>
      <c r="H166" s="21"/>
      <c r="I166" s="6"/>
      <c r="J166" s="1"/>
      <c r="K166" s="1"/>
      <c r="L166" s="1">
        <f>L$10</f>
        <v>0</v>
      </c>
    </row>
    <row r="167" spans="1:12" ht="20.25" thickTop="1" thickBot="1">
      <c r="A167" s="48" t="str">
        <f t="shared" ref="A167:H167" si="52">A$11</f>
        <v>xi</v>
      </c>
      <c r="B167" s="49">
        <f t="shared" si="52"/>
        <v>0</v>
      </c>
      <c r="C167" s="50">
        <f t="shared" si="52"/>
        <v>1</v>
      </c>
      <c r="D167" s="50">
        <f t="shared" si="52"/>
        <v>2</v>
      </c>
      <c r="E167" s="50">
        <f t="shared" si="52"/>
        <v>3</v>
      </c>
      <c r="F167" s="50">
        <f t="shared" si="52"/>
        <v>4</v>
      </c>
      <c r="G167" s="50">
        <f t="shared" si="52"/>
        <v>5</v>
      </c>
      <c r="H167" s="102" t="str">
        <f t="shared" si="52"/>
        <v>&gt;5</v>
      </c>
      <c r="I167" s="6"/>
      <c r="J167" s="1"/>
      <c r="K167" s="1"/>
      <c r="L167" s="1">
        <f>L$11</f>
        <v>0</v>
      </c>
    </row>
    <row r="168" spans="1:12" ht="19.5" thickTop="1">
      <c r="A168" s="47" t="str">
        <f>A$12</f>
        <v>n(X=xi)</v>
      </c>
      <c r="B168" s="58"/>
      <c r="C168" s="59"/>
      <c r="D168" s="59"/>
      <c r="E168" s="59"/>
      <c r="F168" s="101"/>
      <c r="G168" s="59"/>
      <c r="H168" s="60"/>
      <c r="I168" s="6">
        <f>SUM(B168:H168)</f>
        <v>0</v>
      </c>
      <c r="J168" s="1"/>
      <c r="K168" s="1"/>
      <c r="L168" s="1">
        <f>L$12</f>
        <v>0</v>
      </c>
    </row>
    <row r="169" spans="1:12" ht="19.5" thickBot="1">
      <c r="A169" s="45" t="str">
        <f>A$13</f>
        <v>w(X=xi)</v>
      </c>
      <c r="B169" s="103"/>
      <c r="C169" s="104"/>
      <c r="D169" s="104"/>
      <c r="E169" s="104"/>
      <c r="F169" s="87"/>
      <c r="G169" s="104"/>
      <c r="H169" s="105"/>
      <c r="I169" s="6">
        <f>SUM(B169:H169)</f>
        <v>0</v>
      </c>
      <c r="J169" s="1"/>
      <c r="K169" s="1"/>
      <c r="L169" s="1">
        <f>L$13</f>
        <v>0</v>
      </c>
    </row>
    <row r="170" spans="1:12" ht="19.5" thickTop="1">
      <c r="A170" s="45" t="str">
        <f t="shared" ref="A170:H170" si="53">A$14</f>
        <v>p(xi) (для биномиального закона)</v>
      </c>
      <c r="B170" s="88">
        <f t="shared" si="53"/>
        <v>0.51290999999999998</v>
      </c>
      <c r="C170" s="89">
        <f t="shared" si="53"/>
        <v>0.36636000000000002</v>
      </c>
      <c r="D170" s="89" t="str">
        <f t="shared" si="53"/>
        <v>0.10468</v>
      </c>
      <c r="E170" s="89">
        <f t="shared" si="53"/>
        <v>1.495E-2</v>
      </c>
      <c r="F170" s="89">
        <f t="shared" si="53"/>
        <v>1.07E-3</v>
      </c>
      <c r="G170" s="89">
        <f t="shared" si="53"/>
        <v>3.0000000000000001E-5</v>
      </c>
      <c r="H170" s="90">
        <f t="shared" si="53"/>
        <v>0</v>
      </c>
      <c r="I170" s="6"/>
      <c r="J170" s="1"/>
      <c r="K170" s="1"/>
      <c r="L170" s="1">
        <f>L$14</f>
        <v>0</v>
      </c>
    </row>
    <row r="171" spans="1:12" ht="18">
      <c r="A171" s="45" t="str">
        <f t="shared" ref="A171:H171" si="54">A$15</f>
        <v>p(xi) (для закона Пуассона)</v>
      </c>
      <c r="B171" s="91">
        <f t="shared" si="54"/>
        <v>0.53525999999999996</v>
      </c>
      <c r="C171" s="52">
        <f t="shared" si="54"/>
        <v>0.33454</v>
      </c>
      <c r="D171" s="52">
        <f t="shared" si="54"/>
        <v>0.10453999999999999</v>
      </c>
      <c r="E171" s="52">
        <f t="shared" si="54"/>
        <v>2.1780000000000001E-2</v>
      </c>
      <c r="F171" s="52">
        <f t="shared" si="54"/>
        <v>3.3999999999999998E-3</v>
      </c>
      <c r="G171" s="52">
        <f t="shared" si="54"/>
        <v>4.2999999999999999E-4</v>
      </c>
      <c r="H171" s="92">
        <f t="shared" si="54"/>
        <v>0</v>
      </c>
      <c r="I171" s="1"/>
      <c r="J171" s="1"/>
      <c r="K171" s="1"/>
      <c r="L171" s="1">
        <f>L$15</f>
        <v>0</v>
      </c>
    </row>
    <row r="172" spans="1:12" ht="18">
      <c r="A172" s="45" t="str">
        <f t="shared" ref="A172:H172" si="55">A$16</f>
        <v>p(xi) (по теореме Муавра-Лапласа)</v>
      </c>
      <c r="B172" s="91">
        <f t="shared" si="55"/>
        <v>0.37745124180654221</v>
      </c>
      <c r="C172" s="52">
        <f t="shared" si="55"/>
        <v>0.47438196387197351</v>
      </c>
      <c r="D172" s="52">
        <f t="shared" si="55"/>
        <v>9.5776066705217863E-2</v>
      </c>
      <c r="E172" s="52">
        <f t="shared" si="55"/>
        <v>3.1063282434063348E-3</v>
      </c>
      <c r="F172" s="52">
        <f t="shared" si="55"/>
        <v>1.6184497205098575E-5</v>
      </c>
      <c r="G172" s="52">
        <f t="shared" si="55"/>
        <v>1.35460475991584E-8</v>
      </c>
      <c r="H172" s="92">
        <f t="shared" si="55"/>
        <v>0</v>
      </c>
      <c r="I172" s="1"/>
      <c r="J172" s="1"/>
      <c r="K172" s="1"/>
      <c r="L172" s="1">
        <f>L$17</f>
        <v>0</v>
      </c>
    </row>
    <row r="173" spans="1:12" ht="18">
      <c r="A173" s="45" t="str">
        <f>A$17</f>
        <v>Fвыб(xi)</v>
      </c>
      <c r="B173" s="93"/>
      <c r="C173" s="61"/>
      <c r="D173" s="61"/>
      <c r="E173" s="61"/>
      <c r="F173" s="61"/>
      <c r="G173" s="61"/>
      <c r="H173" s="62"/>
      <c r="I173" s="1"/>
      <c r="J173" s="1"/>
      <c r="K173" s="1"/>
      <c r="L173" s="1"/>
    </row>
    <row r="174" spans="1:12" ht="18">
      <c r="A174" s="45" t="str">
        <f t="shared" ref="A174:H174" si="56">A$18</f>
        <v>Fбином(xi)</v>
      </c>
      <c r="B174" s="91">
        <f t="shared" si="56"/>
        <v>0</v>
      </c>
      <c r="C174" s="53">
        <f t="shared" si="56"/>
        <v>0.51290999999999998</v>
      </c>
      <c r="D174" s="53">
        <f t="shared" si="56"/>
        <v>0.87927</v>
      </c>
      <c r="E174" s="53">
        <f t="shared" si="56"/>
        <v>0.98394999999999999</v>
      </c>
      <c r="F174" s="53">
        <f t="shared" si="56"/>
        <v>0.99890000000000001</v>
      </c>
      <c r="G174" s="53">
        <f t="shared" si="56"/>
        <v>0.99997000000000003</v>
      </c>
      <c r="H174" s="97">
        <f t="shared" si="56"/>
        <v>1</v>
      </c>
      <c r="I174" s="1"/>
      <c r="J174" s="1"/>
      <c r="K174" s="1"/>
      <c r="L174" s="1"/>
    </row>
    <row r="175" spans="1:12" ht="18">
      <c r="A175" s="45" t="str">
        <f t="shared" ref="A175:H175" si="57">A$19</f>
        <v>Fпуасс(xi)</v>
      </c>
      <c r="B175" s="91">
        <f t="shared" si="57"/>
        <v>0</v>
      </c>
      <c r="C175" s="53">
        <f t="shared" si="57"/>
        <v>0.53525999999999996</v>
      </c>
      <c r="D175" s="53">
        <f t="shared" si="57"/>
        <v>0.87927</v>
      </c>
      <c r="E175" s="53">
        <f t="shared" si="57"/>
        <v>0.98394999999999999</v>
      </c>
      <c r="F175" s="53">
        <f t="shared" si="57"/>
        <v>0.99890000000000001</v>
      </c>
      <c r="G175" s="53">
        <f t="shared" si="57"/>
        <v>0.99997000000000003</v>
      </c>
      <c r="H175" s="97">
        <f t="shared" si="57"/>
        <v>1</v>
      </c>
      <c r="I175" s="1"/>
      <c r="J175" s="1"/>
      <c r="K175" s="1"/>
      <c r="L175" s="1"/>
    </row>
    <row r="176" spans="1:12" ht="18.75" thickBot="1">
      <c r="A176" s="46" t="str">
        <f>A$20</f>
        <v>Fнорм((xi-x(i-1))/2)</v>
      </c>
      <c r="B176" s="94">
        <f>B$20</f>
        <v>0</v>
      </c>
      <c r="C176" s="94">
        <f t="shared" ref="C176:G176" si="58">C$20</f>
        <v>0.43288618749631069</v>
      </c>
      <c r="D176" s="94">
        <f t="shared" si="58"/>
        <v>0.88163821468107129</v>
      </c>
      <c r="E176" s="94">
        <f t="shared" si="58"/>
        <v>0.99438505667354171</v>
      </c>
      <c r="F176" s="94">
        <f t="shared" si="58"/>
        <v>0.99994940269737909</v>
      </c>
      <c r="G176" s="94">
        <f t="shared" si="58"/>
        <v>0.99999991969272073</v>
      </c>
      <c r="H176" s="98">
        <v>1</v>
      </c>
      <c r="I176" s="1"/>
      <c r="J176" s="1"/>
      <c r="K176" s="1"/>
      <c r="L176" s="1"/>
    </row>
    <row r="177" spans="1:12" ht="19.5" thickTop="1">
      <c r="A177" s="1"/>
      <c r="B177" s="26"/>
      <c r="C177" s="26"/>
      <c r="D177" s="26"/>
      <c r="E177" s="25"/>
      <c r="F177" s="25"/>
      <c r="G177" s="25"/>
      <c r="H177" s="5"/>
      <c r="I177" s="1"/>
      <c r="J177" s="1"/>
      <c r="K177" s="1"/>
      <c r="L177" s="1"/>
    </row>
    <row r="178" spans="1:12" ht="18.75">
      <c r="A178" s="20" t="s">
        <v>81</v>
      </c>
      <c r="B178" s="25"/>
      <c r="C178" s="25"/>
      <c r="D178" s="25"/>
      <c r="E178" s="25"/>
      <c r="F178" s="25"/>
      <c r="G178" s="25"/>
      <c r="H178" s="95"/>
      <c r="I178" s="1"/>
      <c r="J178" s="1"/>
      <c r="K178" s="1"/>
      <c r="L178" s="100" t="s">
        <v>76</v>
      </c>
    </row>
    <row r="179" spans="1:12" ht="18.75">
      <c r="A179" s="20"/>
      <c r="B179" s="25"/>
      <c r="C179" s="25"/>
      <c r="D179" s="25"/>
      <c r="E179" s="25"/>
      <c r="F179" s="25"/>
      <c r="G179" s="25"/>
      <c r="H179" s="95"/>
      <c r="I179" s="1"/>
      <c r="J179" s="1"/>
      <c r="K179" s="1"/>
      <c r="L179" s="1"/>
    </row>
    <row r="180" spans="1:12" ht="18.75">
      <c r="A180" s="20"/>
      <c r="B180" s="25"/>
      <c r="C180" s="25"/>
      <c r="D180" s="25"/>
      <c r="E180" s="25"/>
      <c r="F180" s="25"/>
      <c r="G180" s="25"/>
      <c r="H180" s="95"/>
      <c r="I180" s="1"/>
      <c r="J180" s="1"/>
      <c r="K180" s="1"/>
      <c r="L180" s="1"/>
    </row>
    <row r="181" spans="1:12" ht="18.75">
      <c r="A181" s="20"/>
      <c r="B181" s="25"/>
      <c r="C181" s="25"/>
      <c r="D181" s="25"/>
      <c r="E181" s="25"/>
      <c r="F181" s="25"/>
      <c r="G181" s="25"/>
      <c r="H181" s="95"/>
      <c r="I181" s="1"/>
      <c r="J181" s="1"/>
      <c r="K181" s="1"/>
      <c r="L181" s="1"/>
    </row>
    <row r="182" spans="1:12" ht="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thickBot="1">
      <c r="A183" s="10" t="str">
        <f>'Название и список группы'!A8</f>
        <v>Лотфи</v>
      </c>
      <c r="B183" s="113" t="str">
        <f>'Название и список группы'!B8</f>
        <v>Мохамед</v>
      </c>
      <c r="C183" s="113"/>
      <c r="D183" s="113"/>
      <c r="E183" s="113"/>
      <c r="F183" s="113"/>
      <c r="G183" s="113"/>
      <c r="H183" s="113"/>
      <c r="I183" s="113"/>
      <c r="J183" s="113"/>
      <c r="K183" s="1"/>
      <c r="L183" s="1">
        <f>L$27</f>
        <v>0</v>
      </c>
    </row>
    <row r="184" spans="1:12" ht="24.75" thickTop="1" thickBot="1">
      <c r="A184" s="38" t="str">
        <f t="shared" ref="A184:F184" si="59">A$2</f>
        <v>Номер серии</v>
      </c>
      <c r="B184" s="35">
        <f t="shared" si="59"/>
        <v>1</v>
      </c>
      <c r="C184" s="28">
        <f t="shared" si="59"/>
        <v>2</v>
      </c>
      <c r="D184" s="28">
        <f t="shared" si="59"/>
        <v>3</v>
      </c>
      <c r="E184" s="28">
        <f t="shared" si="59"/>
        <v>4</v>
      </c>
      <c r="F184" s="29">
        <f t="shared" si="59"/>
        <v>5</v>
      </c>
      <c r="G184" s="63"/>
      <c r="H184" s="64" t="str">
        <f>H$2</f>
        <v>число серий</v>
      </c>
      <c r="I184" s="2"/>
      <c r="J184" s="56" t="s">
        <v>0</v>
      </c>
      <c r="K184" s="1"/>
      <c r="L184" s="17" t="str">
        <f>L$2</f>
        <v>Выполните 8 испытаний</v>
      </c>
    </row>
    <row r="185" spans="1:12" ht="19.5" thickTop="1">
      <c r="A185" s="39" t="str">
        <f>A$3</f>
        <v>Значения X   в 1-м испытании</v>
      </c>
      <c r="B185" s="36"/>
      <c r="C185" s="19"/>
      <c r="D185" s="19"/>
      <c r="E185" s="19"/>
      <c r="F185" s="31"/>
      <c r="G185" s="22"/>
      <c r="H185" s="18"/>
      <c r="I185" s="5">
        <f>IF(SUM(B185:F192)&gt;0,1,10^(-5))</f>
        <v>1.0000000000000001E-5</v>
      </c>
      <c r="J185" s="57">
        <f>IF(SUM(B194:H194)&gt;0,1,10^(-5))</f>
        <v>1.0000000000000001E-5</v>
      </c>
      <c r="K185" s="1"/>
      <c r="L185" s="17" t="str">
        <f>L$3</f>
        <v>из 5 серий по 3 броска монеты</v>
      </c>
    </row>
    <row r="186" spans="1:12" ht="18.75">
      <c r="A186" s="40" t="str">
        <f>A$4</f>
        <v>Значения X во 2-м испытании</v>
      </c>
      <c r="B186" s="37"/>
      <c r="C186" s="11"/>
      <c r="D186" s="11"/>
      <c r="E186" s="11"/>
      <c r="F186" s="33"/>
      <c r="G186" s="22"/>
      <c r="H186" s="11"/>
      <c r="I186" s="5"/>
      <c r="J186" s="1"/>
      <c r="K186" s="1"/>
      <c r="L186" s="1" t="str">
        <f>L$4</f>
        <v>X — число серий, в которых трижды</v>
      </c>
    </row>
    <row r="187" spans="1:12" ht="18.75">
      <c r="A187" s="40" t="str">
        <f>A$5</f>
        <v>Значения X   в 3-м испытании</v>
      </c>
      <c r="B187" s="37"/>
      <c r="C187" s="11"/>
      <c r="D187" s="11"/>
      <c r="E187" s="11"/>
      <c r="F187" s="33"/>
      <c r="G187" s="22"/>
      <c r="H187" s="11"/>
      <c r="I187" s="5"/>
      <c r="J187" s="1"/>
      <c r="K187" s="1"/>
      <c r="L187" s="1" t="str">
        <f>L$5</f>
        <v>выпал орел.</v>
      </c>
    </row>
    <row r="188" spans="1:12" ht="18.75">
      <c r="A188" s="40" t="str">
        <f>A$6</f>
        <v>Значения X   в 4-м испытании</v>
      </c>
      <c r="B188" s="37"/>
      <c r="C188" s="11"/>
      <c r="D188" s="11"/>
      <c r="E188" s="11"/>
      <c r="F188" s="33"/>
      <c r="G188" s="22"/>
      <c r="H188" s="11"/>
      <c r="I188" s="6"/>
      <c r="J188" s="1"/>
      <c r="K188" s="1"/>
      <c r="L188" s="1">
        <f>L$6</f>
        <v>0</v>
      </c>
    </row>
    <row r="189" spans="1:12" ht="18.75">
      <c r="A189" s="40" t="str">
        <f>A$7</f>
        <v>Значения X   в 5-м испытании</v>
      </c>
      <c r="B189" s="43"/>
      <c r="C189" s="21"/>
      <c r="D189" s="21"/>
      <c r="E189" s="21"/>
      <c r="F189" s="44"/>
      <c r="G189" s="23"/>
      <c r="H189" s="21"/>
      <c r="I189" s="6"/>
      <c r="J189" s="1"/>
      <c r="K189" s="1"/>
      <c r="L189" s="1"/>
    </row>
    <row r="190" spans="1:12" ht="18.75">
      <c r="A190" s="40" t="str">
        <f>A$8</f>
        <v>Значения X   в 6-м испытании</v>
      </c>
      <c r="B190" s="43"/>
      <c r="C190" s="21"/>
      <c r="D190" s="21"/>
      <c r="E190" s="21"/>
      <c r="F190" s="44"/>
      <c r="G190" s="23"/>
      <c r="H190" s="21"/>
      <c r="I190" s="6"/>
      <c r="J190" s="1"/>
      <c r="K190" s="1"/>
      <c r="L190" s="1"/>
    </row>
    <row r="191" spans="1:12" ht="18.75">
      <c r="A191" s="40" t="str">
        <f>A$9</f>
        <v>Значения X   в 7-м испытании</v>
      </c>
      <c r="B191" s="43"/>
      <c r="C191" s="21"/>
      <c r="D191" s="21"/>
      <c r="E191" s="21"/>
      <c r="F191" s="44"/>
      <c r="G191" s="23"/>
      <c r="H191" s="21"/>
      <c r="I191" s="6"/>
      <c r="J191" s="1"/>
      <c r="K191" s="1"/>
      <c r="L191" s="1"/>
    </row>
    <row r="192" spans="1:12" ht="19.5" thickBot="1">
      <c r="A192" s="42" t="str">
        <f>A$10</f>
        <v>Значения X   в 8-м испытании</v>
      </c>
      <c r="B192" s="43"/>
      <c r="C192" s="21"/>
      <c r="D192" s="21"/>
      <c r="E192" s="21"/>
      <c r="F192" s="44"/>
      <c r="G192" s="23"/>
      <c r="H192" s="21"/>
      <c r="I192" s="6"/>
      <c r="J192" s="1"/>
      <c r="K192" s="1"/>
      <c r="L192" s="1">
        <f>L$10</f>
        <v>0</v>
      </c>
    </row>
    <row r="193" spans="1:12" ht="20.25" thickTop="1" thickBot="1">
      <c r="A193" s="48" t="str">
        <f t="shared" ref="A193:H193" si="60">A$11</f>
        <v>xi</v>
      </c>
      <c r="B193" s="49">
        <f t="shared" si="60"/>
        <v>0</v>
      </c>
      <c r="C193" s="50">
        <f t="shared" si="60"/>
        <v>1</v>
      </c>
      <c r="D193" s="50">
        <f t="shared" si="60"/>
        <v>2</v>
      </c>
      <c r="E193" s="50">
        <f t="shared" si="60"/>
        <v>3</v>
      </c>
      <c r="F193" s="50">
        <f t="shared" si="60"/>
        <v>4</v>
      </c>
      <c r="G193" s="50">
        <f t="shared" si="60"/>
        <v>5</v>
      </c>
      <c r="H193" s="102" t="str">
        <f t="shared" si="60"/>
        <v>&gt;5</v>
      </c>
      <c r="I193" s="6"/>
      <c r="J193" s="1"/>
      <c r="K193" s="1"/>
      <c r="L193" s="1">
        <f>L$11</f>
        <v>0</v>
      </c>
    </row>
    <row r="194" spans="1:12" ht="19.5" thickTop="1">
      <c r="A194" s="47" t="str">
        <f>A$12</f>
        <v>n(X=xi)</v>
      </c>
      <c r="B194" s="58"/>
      <c r="C194" s="59"/>
      <c r="D194" s="59"/>
      <c r="E194" s="59"/>
      <c r="F194" s="101"/>
      <c r="G194" s="59"/>
      <c r="H194" s="60"/>
      <c r="I194" s="6">
        <f>SUM(B194:H194)</f>
        <v>0</v>
      </c>
      <c r="J194" s="1"/>
      <c r="K194" s="1"/>
      <c r="L194" s="1">
        <f>L$12</f>
        <v>0</v>
      </c>
    </row>
    <row r="195" spans="1:12" ht="19.5" thickBot="1">
      <c r="A195" s="45" t="str">
        <f>A$13</f>
        <v>w(X=xi)</v>
      </c>
      <c r="B195" s="103"/>
      <c r="C195" s="104"/>
      <c r="D195" s="104"/>
      <c r="E195" s="104"/>
      <c r="F195" s="87"/>
      <c r="G195" s="104"/>
      <c r="H195" s="105"/>
      <c r="I195" s="6">
        <f>SUM(B195:H195)</f>
        <v>0</v>
      </c>
      <c r="J195" s="1"/>
      <c r="K195" s="1"/>
      <c r="L195" s="1">
        <f>L$13</f>
        <v>0</v>
      </c>
    </row>
    <row r="196" spans="1:12" ht="19.5" thickTop="1">
      <c r="A196" s="45" t="str">
        <f t="shared" ref="A196:H196" si="61">A$14</f>
        <v>p(xi) (для биномиального закона)</v>
      </c>
      <c r="B196" s="88">
        <f t="shared" si="61"/>
        <v>0.51290999999999998</v>
      </c>
      <c r="C196" s="89">
        <f t="shared" si="61"/>
        <v>0.36636000000000002</v>
      </c>
      <c r="D196" s="89" t="str">
        <f t="shared" si="61"/>
        <v>0.10468</v>
      </c>
      <c r="E196" s="89">
        <f t="shared" si="61"/>
        <v>1.495E-2</v>
      </c>
      <c r="F196" s="89">
        <f t="shared" si="61"/>
        <v>1.07E-3</v>
      </c>
      <c r="G196" s="89">
        <f t="shared" si="61"/>
        <v>3.0000000000000001E-5</v>
      </c>
      <c r="H196" s="90">
        <f t="shared" si="61"/>
        <v>0</v>
      </c>
      <c r="I196" s="6"/>
      <c r="J196" s="1"/>
      <c r="K196" s="1"/>
      <c r="L196" s="1">
        <f>L$14</f>
        <v>0</v>
      </c>
    </row>
    <row r="197" spans="1:12" ht="18">
      <c r="A197" s="45" t="str">
        <f t="shared" ref="A197:H197" si="62">A$15</f>
        <v>p(xi) (для закона Пуассона)</v>
      </c>
      <c r="B197" s="91">
        <f t="shared" si="62"/>
        <v>0.53525999999999996</v>
      </c>
      <c r="C197" s="52">
        <f t="shared" si="62"/>
        <v>0.33454</v>
      </c>
      <c r="D197" s="52">
        <f t="shared" si="62"/>
        <v>0.10453999999999999</v>
      </c>
      <c r="E197" s="52">
        <f t="shared" si="62"/>
        <v>2.1780000000000001E-2</v>
      </c>
      <c r="F197" s="52">
        <f t="shared" si="62"/>
        <v>3.3999999999999998E-3</v>
      </c>
      <c r="G197" s="52">
        <f t="shared" si="62"/>
        <v>4.2999999999999999E-4</v>
      </c>
      <c r="H197" s="92">
        <f t="shared" si="62"/>
        <v>0</v>
      </c>
      <c r="I197" s="1"/>
      <c r="J197" s="1"/>
      <c r="K197" s="1"/>
      <c r="L197" s="1">
        <f>L$15</f>
        <v>0</v>
      </c>
    </row>
    <row r="198" spans="1:12" ht="18">
      <c r="A198" s="45" t="str">
        <f t="shared" ref="A198:H198" si="63">A$16</f>
        <v>p(xi) (по теореме Муавра-Лапласа)</v>
      </c>
      <c r="B198" s="91">
        <f t="shared" si="63"/>
        <v>0.37745124180654221</v>
      </c>
      <c r="C198" s="52">
        <f t="shared" si="63"/>
        <v>0.47438196387197351</v>
      </c>
      <c r="D198" s="52">
        <f t="shared" si="63"/>
        <v>9.5776066705217863E-2</v>
      </c>
      <c r="E198" s="52">
        <f t="shared" si="63"/>
        <v>3.1063282434063348E-3</v>
      </c>
      <c r="F198" s="52">
        <f t="shared" si="63"/>
        <v>1.6184497205098575E-5</v>
      </c>
      <c r="G198" s="52">
        <f t="shared" si="63"/>
        <v>1.35460475991584E-8</v>
      </c>
      <c r="H198" s="92">
        <f t="shared" si="63"/>
        <v>0</v>
      </c>
      <c r="I198" s="1"/>
      <c r="J198" s="1"/>
      <c r="K198" s="1"/>
      <c r="L198" s="1">
        <f>L$17</f>
        <v>0</v>
      </c>
    </row>
    <row r="199" spans="1:12" ht="18">
      <c r="A199" s="45" t="str">
        <f>A$17</f>
        <v>Fвыб(xi)</v>
      </c>
      <c r="B199" s="93"/>
      <c r="C199" s="61"/>
      <c r="D199" s="61"/>
      <c r="E199" s="61"/>
      <c r="F199" s="61"/>
      <c r="G199" s="61"/>
      <c r="H199" s="62"/>
      <c r="I199" s="1"/>
      <c r="J199" s="1"/>
      <c r="K199" s="1"/>
      <c r="L199" s="1"/>
    </row>
    <row r="200" spans="1:12" ht="18">
      <c r="A200" s="45" t="str">
        <f t="shared" ref="A200:H200" si="64">A$18</f>
        <v>Fбином(xi)</v>
      </c>
      <c r="B200" s="91">
        <f t="shared" si="64"/>
        <v>0</v>
      </c>
      <c r="C200" s="53">
        <f t="shared" si="64"/>
        <v>0.51290999999999998</v>
      </c>
      <c r="D200" s="53">
        <f t="shared" si="64"/>
        <v>0.87927</v>
      </c>
      <c r="E200" s="53">
        <f t="shared" si="64"/>
        <v>0.98394999999999999</v>
      </c>
      <c r="F200" s="53">
        <f t="shared" si="64"/>
        <v>0.99890000000000001</v>
      </c>
      <c r="G200" s="53">
        <f t="shared" si="64"/>
        <v>0.99997000000000003</v>
      </c>
      <c r="H200" s="97">
        <f t="shared" si="64"/>
        <v>1</v>
      </c>
      <c r="I200" s="1"/>
      <c r="J200" s="1"/>
      <c r="K200" s="1"/>
      <c r="L200" s="1"/>
    </row>
    <row r="201" spans="1:12" ht="18">
      <c r="A201" s="45" t="str">
        <f t="shared" ref="A201:H201" si="65">A$19</f>
        <v>Fпуасс(xi)</v>
      </c>
      <c r="B201" s="91">
        <f t="shared" si="65"/>
        <v>0</v>
      </c>
      <c r="C201" s="53">
        <f t="shared" si="65"/>
        <v>0.53525999999999996</v>
      </c>
      <c r="D201" s="53">
        <f t="shared" si="65"/>
        <v>0.87927</v>
      </c>
      <c r="E201" s="53">
        <f t="shared" si="65"/>
        <v>0.98394999999999999</v>
      </c>
      <c r="F201" s="53">
        <f t="shared" si="65"/>
        <v>0.99890000000000001</v>
      </c>
      <c r="G201" s="53">
        <f t="shared" si="65"/>
        <v>0.99997000000000003</v>
      </c>
      <c r="H201" s="97">
        <f t="shared" si="65"/>
        <v>1</v>
      </c>
      <c r="I201" s="1"/>
      <c r="J201" s="1"/>
      <c r="K201" s="1"/>
      <c r="L201" s="1"/>
    </row>
    <row r="202" spans="1:12" ht="18.75" thickBot="1">
      <c r="A202" s="46" t="str">
        <f>A$20</f>
        <v>Fнорм((xi-x(i-1))/2)</v>
      </c>
      <c r="B202" s="94">
        <f>B$20</f>
        <v>0</v>
      </c>
      <c r="C202" s="94">
        <f t="shared" ref="C202:G202" si="66">C$20</f>
        <v>0.43288618749631069</v>
      </c>
      <c r="D202" s="94">
        <f t="shared" si="66"/>
        <v>0.88163821468107129</v>
      </c>
      <c r="E202" s="94">
        <f t="shared" si="66"/>
        <v>0.99438505667354171</v>
      </c>
      <c r="F202" s="94">
        <f t="shared" si="66"/>
        <v>0.99994940269737909</v>
      </c>
      <c r="G202" s="94">
        <f t="shared" si="66"/>
        <v>0.99999991969272073</v>
      </c>
      <c r="H202" s="98">
        <v>1</v>
      </c>
      <c r="I202" s="1"/>
      <c r="J202" s="1"/>
      <c r="K202" s="1"/>
      <c r="L202" s="1"/>
    </row>
    <row r="203" spans="1:12" ht="19.5" thickTop="1">
      <c r="A203" s="1"/>
      <c r="B203" s="26"/>
      <c r="C203" s="26"/>
      <c r="D203" s="26"/>
      <c r="E203" s="25"/>
      <c r="F203" s="25"/>
      <c r="G203" s="25"/>
      <c r="H203" s="5"/>
      <c r="I203" s="1"/>
      <c r="J203" s="1"/>
      <c r="K203" s="1"/>
      <c r="L203" s="1"/>
    </row>
    <row r="204" spans="1:12" ht="18.75">
      <c r="A204" s="20" t="s">
        <v>81</v>
      </c>
      <c r="B204" s="25"/>
      <c r="C204" s="25"/>
      <c r="D204" s="25"/>
      <c r="E204" s="25"/>
      <c r="F204" s="25"/>
      <c r="G204" s="25"/>
      <c r="H204" s="95"/>
      <c r="I204" s="1"/>
      <c r="J204" s="1"/>
      <c r="K204" s="1"/>
      <c r="L204" s="100" t="s">
        <v>76</v>
      </c>
    </row>
    <row r="205" spans="1:12" ht="18.75">
      <c r="A205" s="20"/>
      <c r="B205" s="25"/>
      <c r="C205" s="25"/>
      <c r="D205" s="25"/>
      <c r="E205" s="25"/>
      <c r="F205" s="25"/>
      <c r="G205" s="25"/>
      <c r="H205" s="95"/>
      <c r="I205" s="1"/>
      <c r="J205" s="1"/>
      <c r="K205" s="1"/>
      <c r="L205" s="1"/>
    </row>
    <row r="206" spans="1:12" ht="18.75">
      <c r="A206" s="20"/>
      <c r="B206" s="25"/>
      <c r="C206" s="25"/>
      <c r="D206" s="25"/>
      <c r="E206" s="25"/>
      <c r="F206" s="25"/>
      <c r="G206" s="25"/>
      <c r="H206" s="95"/>
      <c r="I206" s="1"/>
      <c r="J206" s="1"/>
      <c r="K206" s="1"/>
      <c r="L206" s="1"/>
    </row>
    <row r="207" spans="1:12" ht="18.75">
      <c r="A207" s="20"/>
      <c r="B207" s="25"/>
      <c r="C207" s="25"/>
      <c r="D207" s="25"/>
      <c r="E207" s="25"/>
      <c r="F207" s="25"/>
      <c r="G207" s="25"/>
      <c r="H207" s="95"/>
      <c r="I207" s="1"/>
      <c r="J207" s="1"/>
      <c r="K207" s="1"/>
      <c r="L207" s="1"/>
    </row>
    <row r="208" spans="1:12" ht="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thickBot="1">
      <c r="A209" s="10" t="str">
        <f>'Название и список группы'!A9</f>
        <v>Мохамед Ахмед Нурелдин Саид</v>
      </c>
      <c r="B209" s="113" t="str">
        <f>'Название и список группы'!B9</f>
        <v>Махмуд Ахмед Нурелдин</v>
      </c>
      <c r="C209" s="113"/>
      <c r="D209" s="113"/>
      <c r="E209" s="113"/>
      <c r="F209" s="113"/>
      <c r="G209" s="113"/>
      <c r="H209" s="113"/>
      <c r="I209" s="113"/>
      <c r="J209" s="113"/>
      <c r="K209" s="1"/>
      <c r="L209" s="1">
        <f>L$27</f>
        <v>0</v>
      </c>
    </row>
    <row r="210" spans="1:12" ht="24.75" thickTop="1" thickBot="1">
      <c r="A210" s="38" t="str">
        <f t="shared" ref="A210:F210" si="67">A$2</f>
        <v>Номер серии</v>
      </c>
      <c r="B210" s="35">
        <f t="shared" si="67"/>
        <v>1</v>
      </c>
      <c r="C210" s="28">
        <f t="shared" si="67"/>
        <v>2</v>
      </c>
      <c r="D210" s="28">
        <f t="shared" si="67"/>
        <v>3</v>
      </c>
      <c r="E210" s="28">
        <f t="shared" si="67"/>
        <v>4</v>
      </c>
      <c r="F210" s="29">
        <f t="shared" si="67"/>
        <v>5</v>
      </c>
      <c r="G210" s="63"/>
      <c r="H210" s="64" t="str">
        <f>H$2</f>
        <v>число серий</v>
      </c>
      <c r="I210" s="2"/>
      <c r="J210" s="56" t="s">
        <v>0</v>
      </c>
      <c r="K210" s="1"/>
      <c r="L210" s="17" t="str">
        <f>L$2</f>
        <v>Выполните 8 испытаний</v>
      </c>
    </row>
    <row r="211" spans="1:12" ht="19.5" thickTop="1">
      <c r="A211" s="39" t="str">
        <f>A$3</f>
        <v>Значения X   в 1-м испытании</v>
      </c>
      <c r="B211" s="36"/>
      <c r="C211" s="19"/>
      <c r="D211" s="19"/>
      <c r="E211" s="19"/>
      <c r="F211" s="31"/>
      <c r="G211" s="22"/>
      <c r="H211" s="18"/>
      <c r="I211" s="5">
        <f>IF(SUM(B211:F218)&gt;0,1,10^(-5))</f>
        <v>1.0000000000000001E-5</v>
      </c>
      <c r="J211" s="57">
        <f>IF(SUM(B220:H220)&gt;0,1,10^(-5))</f>
        <v>1.0000000000000001E-5</v>
      </c>
      <c r="K211" s="1"/>
      <c r="L211" s="17" t="str">
        <f>L$3</f>
        <v>из 5 серий по 3 броска монеты</v>
      </c>
    </row>
    <row r="212" spans="1:12" ht="18.75">
      <c r="A212" s="40" t="str">
        <f>A$4</f>
        <v>Значения X во 2-м испытании</v>
      </c>
      <c r="B212" s="37"/>
      <c r="C212" s="11"/>
      <c r="D212" s="11"/>
      <c r="E212" s="11"/>
      <c r="F212" s="33"/>
      <c r="G212" s="22"/>
      <c r="H212" s="11"/>
      <c r="I212" s="5"/>
      <c r="J212" s="1"/>
      <c r="K212" s="1"/>
      <c r="L212" s="1" t="str">
        <f>L$4</f>
        <v>X — число серий, в которых трижды</v>
      </c>
    </row>
    <row r="213" spans="1:12" ht="18.75">
      <c r="A213" s="40" t="str">
        <f>A$5</f>
        <v>Значения X   в 3-м испытании</v>
      </c>
      <c r="B213" s="37"/>
      <c r="C213" s="11"/>
      <c r="D213" s="11"/>
      <c r="E213" s="11"/>
      <c r="F213" s="33"/>
      <c r="G213" s="22"/>
      <c r="H213" s="11"/>
      <c r="I213" s="5"/>
      <c r="J213" s="1"/>
      <c r="K213" s="1"/>
      <c r="L213" s="1" t="str">
        <f>L$5</f>
        <v>выпал орел.</v>
      </c>
    </row>
    <row r="214" spans="1:12" ht="18.75">
      <c r="A214" s="40" t="str">
        <f>A$6</f>
        <v>Значения X   в 4-м испытании</v>
      </c>
      <c r="B214" s="37"/>
      <c r="C214" s="11"/>
      <c r="D214" s="11"/>
      <c r="E214" s="11"/>
      <c r="F214" s="33"/>
      <c r="G214" s="22"/>
      <c r="H214" s="11"/>
      <c r="I214" s="6"/>
      <c r="J214" s="1"/>
      <c r="K214" s="1"/>
      <c r="L214" s="1">
        <f>L$6</f>
        <v>0</v>
      </c>
    </row>
    <row r="215" spans="1:12" ht="18.75">
      <c r="A215" s="40" t="str">
        <f>A$7</f>
        <v>Значения X   в 5-м испытании</v>
      </c>
      <c r="B215" s="43"/>
      <c r="C215" s="21"/>
      <c r="D215" s="21"/>
      <c r="E215" s="21"/>
      <c r="F215" s="44"/>
      <c r="G215" s="23"/>
      <c r="H215" s="21"/>
      <c r="I215" s="6"/>
      <c r="J215" s="1"/>
      <c r="K215" s="1"/>
      <c r="L215" s="1"/>
    </row>
    <row r="216" spans="1:12" ht="18.75">
      <c r="A216" s="40" t="str">
        <f>A$8</f>
        <v>Значения X   в 6-м испытании</v>
      </c>
      <c r="B216" s="43"/>
      <c r="C216" s="21"/>
      <c r="D216" s="21"/>
      <c r="E216" s="21"/>
      <c r="F216" s="44"/>
      <c r="G216" s="23"/>
      <c r="H216" s="21"/>
      <c r="I216" s="6"/>
      <c r="J216" s="1"/>
      <c r="K216" s="1"/>
      <c r="L216" s="1"/>
    </row>
    <row r="217" spans="1:12" ht="18.75">
      <c r="A217" s="40" t="str">
        <f>A$9</f>
        <v>Значения X   в 7-м испытании</v>
      </c>
      <c r="B217" s="43"/>
      <c r="C217" s="21"/>
      <c r="D217" s="21"/>
      <c r="E217" s="21"/>
      <c r="F217" s="44"/>
      <c r="G217" s="23"/>
      <c r="H217" s="21"/>
      <c r="I217" s="6"/>
      <c r="J217" s="1"/>
      <c r="K217" s="1"/>
      <c r="L217" s="1"/>
    </row>
    <row r="218" spans="1:12" ht="19.5" thickBot="1">
      <c r="A218" s="42" t="str">
        <f>A$10</f>
        <v>Значения X   в 8-м испытании</v>
      </c>
      <c r="B218" s="43"/>
      <c r="C218" s="21"/>
      <c r="D218" s="21"/>
      <c r="E218" s="21"/>
      <c r="F218" s="44"/>
      <c r="G218" s="23"/>
      <c r="H218" s="21"/>
      <c r="I218" s="6"/>
      <c r="J218" s="1"/>
      <c r="K218" s="1"/>
      <c r="L218" s="1">
        <f>L$10</f>
        <v>0</v>
      </c>
    </row>
    <row r="219" spans="1:12" ht="20.25" thickTop="1" thickBot="1">
      <c r="A219" s="48" t="str">
        <f t="shared" ref="A219:H219" si="68">A$11</f>
        <v>xi</v>
      </c>
      <c r="B219" s="49">
        <f t="shared" si="68"/>
        <v>0</v>
      </c>
      <c r="C219" s="50">
        <f t="shared" si="68"/>
        <v>1</v>
      </c>
      <c r="D219" s="50">
        <f t="shared" si="68"/>
        <v>2</v>
      </c>
      <c r="E219" s="50">
        <f t="shared" si="68"/>
        <v>3</v>
      </c>
      <c r="F219" s="50">
        <f t="shared" si="68"/>
        <v>4</v>
      </c>
      <c r="G219" s="50">
        <f t="shared" si="68"/>
        <v>5</v>
      </c>
      <c r="H219" s="102" t="str">
        <f t="shared" si="68"/>
        <v>&gt;5</v>
      </c>
      <c r="I219" s="6"/>
      <c r="J219" s="1"/>
      <c r="K219" s="1"/>
      <c r="L219" s="1">
        <f>L$11</f>
        <v>0</v>
      </c>
    </row>
    <row r="220" spans="1:12" ht="19.5" thickTop="1">
      <c r="A220" s="47" t="str">
        <f>A$12</f>
        <v>n(X=xi)</v>
      </c>
      <c r="B220" s="58"/>
      <c r="C220" s="59"/>
      <c r="D220" s="59"/>
      <c r="E220" s="59"/>
      <c r="F220" s="101"/>
      <c r="G220" s="59"/>
      <c r="H220" s="60"/>
      <c r="I220" s="6">
        <f>SUM(B220:H220)</f>
        <v>0</v>
      </c>
      <c r="J220" s="1"/>
      <c r="K220" s="1"/>
      <c r="L220" s="1">
        <f>L$12</f>
        <v>0</v>
      </c>
    </row>
    <row r="221" spans="1:12" ht="19.5" thickBot="1">
      <c r="A221" s="45" t="str">
        <f>A$13</f>
        <v>w(X=xi)</v>
      </c>
      <c r="B221" s="103"/>
      <c r="C221" s="104"/>
      <c r="D221" s="104"/>
      <c r="E221" s="104"/>
      <c r="F221" s="87"/>
      <c r="G221" s="104"/>
      <c r="H221" s="105"/>
      <c r="I221" s="6">
        <f>SUM(B221:H221)</f>
        <v>0</v>
      </c>
      <c r="J221" s="1"/>
      <c r="K221" s="1"/>
      <c r="L221" s="1">
        <f>L$13</f>
        <v>0</v>
      </c>
    </row>
    <row r="222" spans="1:12" ht="19.5" thickTop="1">
      <c r="A222" s="45" t="str">
        <f t="shared" ref="A222:H222" si="69">A$14</f>
        <v>p(xi) (для биномиального закона)</v>
      </c>
      <c r="B222" s="88">
        <f t="shared" si="69"/>
        <v>0.51290999999999998</v>
      </c>
      <c r="C222" s="89">
        <f t="shared" si="69"/>
        <v>0.36636000000000002</v>
      </c>
      <c r="D222" s="89" t="str">
        <f t="shared" si="69"/>
        <v>0.10468</v>
      </c>
      <c r="E222" s="89">
        <f t="shared" si="69"/>
        <v>1.495E-2</v>
      </c>
      <c r="F222" s="89">
        <f t="shared" si="69"/>
        <v>1.07E-3</v>
      </c>
      <c r="G222" s="89">
        <f t="shared" si="69"/>
        <v>3.0000000000000001E-5</v>
      </c>
      <c r="H222" s="90">
        <f t="shared" si="69"/>
        <v>0</v>
      </c>
      <c r="I222" s="6"/>
      <c r="J222" s="1"/>
      <c r="K222" s="1"/>
      <c r="L222" s="1">
        <f>L$14</f>
        <v>0</v>
      </c>
    </row>
    <row r="223" spans="1:12" ht="18">
      <c r="A223" s="45" t="str">
        <f t="shared" ref="A223:H223" si="70">A$15</f>
        <v>p(xi) (для закона Пуассона)</v>
      </c>
      <c r="B223" s="91">
        <f t="shared" si="70"/>
        <v>0.53525999999999996</v>
      </c>
      <c r="C223" s="52">
        <f t="shared" si="70"/>
        <v>0.33454</v>
      </c>
      <c r="D223" s="52">
        <f t="shared" si="70"/>
        <v>0.10453999999999999</v>
      </c>
      <c r="E223" s="52">
        <f t="shared" si="70"/>
        <v>2.1780000000000001E-2</v>
      </c>
      <c r="F223" s="52">
        <f t="shared" si="70"/>
        <v>3.3999999999999998E-3</v>
      </c>
      <c r="G223" s="52">
        <f t="shared" si="70"/>
        <v>4.2999999999999999E-4</v>
      </c>
      <c r="H223" s="92">
        <f t="shared" si="70"/>
        <v>0</v>
      </c>
      <c r="I223" s="1"/>
      <c r="J223" s="1"/>
      <c r="K223" s="1"/>
      <c r="L223" s="1">
        <f>L$15</f>
        <v>0</v>
      </c>
    </row>
    <row r="224" spans="1:12" ht="18">
      <c r="A224" s="45" t="str">
        <f t="shared" ref="A224:H224" si="71">A$16</f>
        <v>p(xi) (по теореме Муавра-Лапласа)</v>
      </c>
      <c r="B224" s="91">
        <f t="shared" si="71"/>
        <v>0.37745124180654221</v>
      </c>
      <c r="C224" s="52">
        <f t="shared" si="71"/>
        <v>0.47438196387197351</v>
      </c>
      <c r="D224" s="52">
        <f t="shared" si="71"/>
        <v>9.5776066705217863E-2</v>
      </c>
      <c r="E224" s="52">
        <f t="shared" si="71"/>
        <v>3.1063282434063348E-3</v>
      </c>
      <c r="F224" s="52">
        <f t="shared" si="71"/>
        <v>1.6184497205098575E-5</v>
      </c>
      <c r="G224" s="52">
        <f t="shared" si="71"/>
        <v>1.35460475991584E-8</v>
      </c>
      <c r="H224" s="92">
        <f t="shared" si="71"/>
        <v>0</v>
      </c>
      <c r="I224" s="1"/>
      <c r="J224" s="1"/>
      <c r="K224" s="1"/>
      <c r="L224" s="1">
        <f>L$17</f>
        <v>0</v>
      </c>
    </row>
    <row r="225" spans="1:12" ht="18">
      <c r="A225" s="45" t="str">
        <f>A$17</f>
        <v>Fвыб(xi)</v>
      </c>
      <c r="B225" s="93"/>
      <c r="C225" s="61"/>
      <c r="D225" s="61"/>
      <c r="E225" s="61"/>
      <c r="F225" s="61"/>
      <c r="G225" s="61"/>
      <c r="H225" s="62"/>
      <c r="I225" s="1"/>
      <c r="J225" s="1"/>
      <c r="K225" s="1"/>
      <c r="L225" s="1"/>
    </row>
    <row r="226" spans="1:12" ht="18">
      <c r="A226" s="45" t="str">
        <f t="shared" ref="A226:H226" si="72">A$18</f>
        <v>Fбином(xi)</v>
      </c>
      <c r="B226" s="91">
        <f t="shared" si="72"/>
        <v>0</v>
      </c>
      <c r="C226" s="53">
        <f t="shared" si="72"/>
        <v>0.51290999999999998</v>
      </c>
      <c r="D226" s="53">
        <f t="shared" si="72"/>
        <v>0.87927</v>
      </c>
      <c r="E226" s="53">
        <f t="shared" si="72"/>
        <v>0.98394999999999999</v>
      </c>
      <c r="F226" s="53">
        <f t="shared" si="72"/>
        <v>0.99890000000000001</v>
      </c>
      <c r="G226" s="53">
        <f t="shared" si="72"/>
        <v>0.99997000000000003</v>
      </c>
      <c r="H226" s="97">
        <f t="shared" si="72"/>
        <v>1</v>
      </c>
      <c r="I226" s="1"/>
      <c r="J226" s="1"/>
      <c r="K226" s="1"/>
      <c r="L226" s="1"/>
    </row>
    <row r="227" spans="1:12" ht="18">
      <c r="A227" s="45" t="str">
        <f t="shared" ref="A227:H227" si="73">A$19</f>
        <v>Fпуасс(xi)</v>
      </c>
      <c r="B227" s="91">
        <f t="shared" si="73"/>
        <v>0</v>
      </c>
      <c r="C227" s="53">
        <f t="shared" si="73"/>
        <v>0.53525999999999996</v>
      </c>
      <c r="D227" s="53">
        <f t="shared" si="73"/>
        <v>0.87927</v>
      </c>
      <c r="E227" s="53">
        <f t="shared" si="73"/>
        <v>0.98394999999999999</v>
      </c>
      <c r="F227" s="53">
        <f t="shared" si="73"/>
        <v>0.99890000000000001</v>
      </c>
      <c r="G227" s="53">
        <f t="shared" si="73"/>
        <v>0.99997000000000003</v>
      </c>
      <c r="H227" s="97">
        <f t="shared" si="73"/>
        <v>1</v>
      </c>
      <c r="I227" s="1"/>
      <c r="J227" s="1"/>
      <c r="K227" s="1"/>
      <c r="L227" s="1"/>
    </row>
    <row r="228" spans="1:12" ht="18.75" thickBot="1">
      <c r="A228" s="46" t="str">
        <f>A$20</f>
        <v>Fнорм((xi-x(i-1))/2)</v>
      </c>
      <c r="B228" s="94">
        <f>B$20</f>
        <v>0</v>
      </c>
      <c r="C228" s="94">
        <f t="shared" ref="C228:G228" si="74">C$20</f>
        <v>0.43288618749631069</v>
      </c>
      <c r="D228" s="94">
        <f t="shared" si="74"/>
        <v>0.88163821468107129</v>
      </c>
      <c r="E228" s="94">
        <f t="shared" si="74"/>
        <v>0.99438505667354171</v>
      </c>
      <c r="F228" s="94">
        <f t="shared" si="74"/>
        <v>0.99994940269737909</v>
      </c>
      <c r="G228" s="94">
        <f t="shared" si="74"/>
        <v>0.99999991969272073</v>
      </c>
      <c r="H228" s="98">
        <v>1</v>
      </c>
      <c r="I228" s="1"/>
      <c r="J228" s="1"/>
      <c r="K228" s="1"/>
      <c r="L228" s="1"/>
    </row>
    <row r="229" spans="1:12" ht="19.5" thickTop="1">
      <c r="A229" s="1"/>
      <c r="B229" s="26"/>
      <c r="C229" s="26"/>
      <c r="D229" s="26"/>
      <c r="E229" s="25"/>
      <c r="F229" s="25"/>
      <c r="G229" s="25"/>
      <c r="H229" s="5"/>
      <c r="I229" s="1"/>
      <c r="J229" s="1"/>
      <c r="K229" s="1"/>
      <c r="L229" s="1"/>
    </row>
    <row r="230" spans="1:12" ht="18.75">
      <c r="A230" s="20" t="s">
        <v>81</v>
      </c>
      <c r="B230" s="25"/>
      <c r="C230" s="25"/>
      <c r="D230" s="25"/>
      <c r="E230" s="25"/>
      <c r="F230" s="25"/>
      <c r="G230" s="25"/>
      <c r="H230" s="95"/>
      <c r="I230" s="1"/>
      <c r="J230" s="1"/>
      <c r="K230" s="1"/>
      <c r="L230" s="100" t="s">
        <v>76</v>
      </c>
    </row>
    <row r="231" spans="1:12" ht="18.75">
      <c r="A231" s="20"/>
      <c r="B231" s="25"/>
      <c r="C231" s="25"/>
      <c r="D231" s="25"/>
      <c r="E231" s="25"/>
      <c r="F231" s="25"/>
      <c r="G231" s="25"/>
      <c r="H231" s="95"/>
      <c r="I231" s="1"/>
      <c r="J231" s="1"/>
      <c r="K231" s="1"/>
      <c r="L231" s="1"/>
    </row>
    <row r="232" spans="1:12" ht="18.75">
      <c r="A232" s="20"/>
      <c r="B232" s="25"/>
      <c r="C232" s="25"/>
      <c r="D232" s="25"/>
      <c r="E232" s="25"/>
      <c r="F232" s="25"/>
      <c r="G232" s="25"/>
      <c r="H232" s="95"/>
      <c r="I232" s="1"/>
      <c r="J232" s="1"/>
      <c r="K232" s="1"/>
      <c r="L232" s="1"/>
    </row>
    <row r="233" spans="1:12" ht="18.75">
      <c r="A233" s="20"/>
      <c r="B233" s="25"/>
      <c r="C233" s="25"/>
      <c r="D233" s="25"/>
      <c r="E233" s="25"/>
      <c r="F233" s="25"/>
      <c r="G233" s="25"/>
      <c r="H233" s="95"/>
      <c r="I233" s="1"/>
      <c r="J233" s="1"/>
      <c r="K233" s="1"/>
      <c r="L233" s="1"/>
    </row>
    <row r="234" spans="1:12" ht="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thickBot="1">
      <c r="A235" s="10" t="str">
        <f>'Название и список группы'!A10</f>
        <v>Петрова</v>
      </c>
      <c r="B235" s="113" t="str">
        <f>'Название и список группы'!B10</f>
        <v>Ольга Александровна</v>
      </c>
      <c r="C235" s="113"/>
      <c r="D235" s="113"/>
      <c r="E235" s="113"/>
      <c r="F235" s="113"/>
      <c r="G235" s="113"/>
      <c r="H235" s="113"/>
      <c r="I235" s="113"/>
      <c r="J235" s="113"/>
      <c r="K235" s="1"/>
      <c r="L235" s="1">
        <f>L$27</f>
        <v>0</v>
      </c>
    </row>
    <row r="236" spans="1:12" ht="24.75" thickTop="1" thickBot="1">
      <c r="A236" s="38" t="str">
        <f t="shared" ref="A236:F236" si="75">A$2</f>
        <v>Номер серии</v>
      </c>
      <c r="B236" s="35">
        <f t="shared" si="75"/>
        <v>1</v>
      </c>
      <c r="C236" s="28">
        <f t="shared" si="75"/>
        <v>2</v>
      </c>
      <c r="D236" s="28">
        <f t="shared" si="75"/>
        <v>3</v>
      </c>
      <c r="E236" s="28">
        <f t="shared" si="75"/>
        <v>4</v>
      </c>
      <c r="F236" s="29">
        <f t="shared" si="75"/>
        <v>5</v>
      </c>
      <c r="G236" s="63"/>
      <c r="H236" s="64" t="str">
        <f>H$2</f>
        <v>число серий</v>
      </c>
      <c r="I236" s="2"/>
      <c r="J236" s="56" t="s">
        <v>0</v>
      </c>
      <c r="K236" s="1"/>
      <c r="L236" s="17" t="str">
        <f>L$2</f>
        <v>Выполните 8 испытаний</v>
      </c>
    </row>
    <row r="237" spans="1:12" ht="19.5" thickTop="1">
      <c r="A237" s="39" t="str">
        <f>A$3</f>
        <v>Значения X   в 1-м испытании</v>
      </c>
      <c r="B237" s="36"/>
      <c r="C237" s="19"/>
      <c r="D237" s="19"/>
      <c r="E237" s="19"/>
      <c r="F237" s="31"/>
      <c r="G237" s="22"/>
      <c r="H237" s="18"/>
      <c r="I237" s="5">
        <f>IF(SUM(B237:F244)&gt;0,1,10^(-5))</f>
        <v>1.0000000000000001E-5</v>
      </c>
      <c r="J237" s="57">
        <f>IF(SUM(B246:H246)&gt;0,1,10^(-5))</f>
        <v>1.0000000000000001E-5</v>
      </c>
      <c r="K237" s="1"/>
      <c r="L237" s="17" t="str">
        <f>L$3</f>
        <v>из 5 серий по 3 броска монеты</v>
      </c>
    </row>
    <row r="238" spans="1:12" ht="18.75">
      <c r="A238" s="40" t="str">
        <f>A$4</f>
        <v>Значения X во 2-м испытании</v>
      </c>
      <c r="B238" s="37"/>
      <c r="C238" s="11"/>
      <c r="D238" s="11"/>
      <c r="E238" s="11"/>
      <c r="F238" s="33"/>
      <c r="G238" s="22"/>
      <c r="H238" s="11"/>
      <c r="I238" s="5"/>
      <c r="J238" s="1"/>
      <c r="K238" s="1"/>
      <c r="L238" s="1" t="str">
        <f>L$4</f>
        <v>X — число серий, в которых трижды</v>
      </c>
    </row>
    <row r="239" spans="1:12" ht="18.75">
      <c r="A239" s="40" t="str">
        <f>A$5</f>
        <v>Значения X   в 3-м испытании</v>
      </c>
      <c r="B239" s="37"/>
      <c r="C239" s="11"/>
      <c r="D239" s="11"/>
      <c r="E239" s="11"/>
      <c r="F239" s="33"/>
      <c r="G239" s="22"/>
      <c r="H239" s="11"/>
      <c r="I239" s="5"/>
      <c r="J239" s="1"/>
      <c r="K239" s="1"/>
      <c r="L239" s="1" t="str">
        <f>L$5</f>
        <v>выпал орел.</v>
      </c>
    </row>
    <row r="240" spans="1:12" ht="18.75">
      <c r="A240" s="40" t="str">
        <f>A$6</f>
        <v>Значения X   в 4-м испытании</v>
      </c>
      <c r="B240" s="37"/>
      <c r="C240" s="11"/>
      <c r="D240" s="11"/>
      <c r="E240" s="11"/>
      <c r="F240" s="33"/>
      <c r="G240" s="22"/>
      <c r="H240" s="11"/>
      <c r="I240" s="6"/>
      <c r="J240" s="1"/>
      <c r="K240" s="1"/>
      <c r="L240" s="1">
        <f>L$6</f>
        <v>0</v>
      </c>
    </row>
    <row r="241" spans="1:12" ht="18.75">
      <c r="A241" s="40" t="str">
        <f>A$7</f>
        <v>Значения X   в 5-м испытании</v>
      </c>
      <c r="B241" s="43"/>
      <c r="C241" s="21"/>
      <c r="D241" s="21"/>
      <c r="E241" s="21"/>
      <c r="F241" s="44"/>
      <c r="G241" s="23"/>
      <c r="H241" s="21"/>
      <c r="I241" s="6"/>
      <c r="J241" s="1"/>
      <c r="K241" s="1"/>
      <c r="L241" s="1"/>
    </row>
    <row r="242" spans="1:12" ht="18.75">
      <c r="A242" s="40" t="str">
        <f>A$8</f>
        <v>Значения X   в 6-м испытании</v>
      </c>
      <c r="B242" s="43"/>
      <c r="C242" s="21"/>
      <c r="D242" s="21"/>
      <c r="E242" s="21"/>
      <c r="F242" s="44"/>
      <c r="G242" s="23"/>
      <c r="H242" s="21"/>
      <c r="I242" s="6"/>
      <c r="J242" s="1"/>
      <c r="K242" s="1"/>
      <c r="L242" s="1"/>
    </row>
    <row r="243" spans="1:12" ht="18.75">
      <c r="A243" s="40" t="str">
        <f>A$9</f>
        <v>Значения X   в 7-м испытании</v>
      </c>
      <c r="B243" s="43"/>
      <c r="C243" s="21"/>
      <c r="D243" s="21"/>
      <c r="E243" s="21"/>
      <c r="F243" s="44"/>
      <c r="G243" s="23"/>
      <c r="H243" s="21"/>
      <c r="I243" s="6"/>
      <c r="J243" s="1"/>
      <c r="K243" s="1"/>
      <c r="L243" s="1"/>
    </row>
    <row r="244" spans="1:12" ht="19.5" thickBot="1">
      <c r="A244" s="42" t="str">
        <f>A$10</f>
        <v>Значения X   в 8-м испытании</v>
      </c>
      <c r="B244" s="43"/>
      <c r="C244" s="21"/>
      <c r="D244" s="21"/>
      <c r="E244" s="21"/>
      <c r="F244" s="44"/>
      <c r="G244" s="23"/>
      <c r="H244" s="21"/>
      <c r="I244" s="6"/>
      <c r="J244" s="1"/>
      <c r="K244" s="1"/>
      <c r="L244" s="1">
        <f>L$10</f>
        <v>0</v>
      </c>
    </row>
    <row r="245" spans="1:12" ht="20.25" thickTop="1" thickBot="1">
      <c r="A245" s="48" t="str">
        <f t="shared" ref="A245:H245" si="76">A$11</f>
        <v>xi</v>
      </c>
      <c r="B245" s="49">
        <f t="shared" si="76"/>
        <v>0</v>
      </c>
      <c r="C245" s="50">
        <f t="shared" si="76"/>
        <v>1</v>
      </c>
      <c r="D245" s="50">
        <f t="shared" si="76"/>
        <v>2</v>
      </c>
      <c r="E245" s="50">
        <f t="shared" si="76"/>
        <v>3</v>
      </c>
      <c r="F245" s="50">
        <f t="shared" si="76"/>
        <v>4</v>
      </c>
      <c r="G245" s="50">
        <f t="shared" si="76"/>
        <v>5</v>
      </c>
      <c r="H245" s="102" t="str">
        <f t="shared" si="76"/>
        <v>&gt;5</v>
      </c>
      <c r="I245" s="6"/>
      <c r="J245" s="1"/>
      <c r="K245" s="1"/>
      <c r="L245" s="1">
        <f>L$11</f>
        <v>0</v>
      </c>
    </row>
    <row r="246" spans="1:12" ht="19.5" thickTop="1">
      <c r="A246" s="47" t="str">
        <f>A$12</f>
        <v>n(X=xi)</v>
      </c>
      <c r="B246" s="58"/>
      <c r="C246" s="59"/>
      <c r="D246" s="59"/>
      <c r="E246" s="59"/>
      <c r="F246" s="101"/>
      <c r="G246" s="59"/>
      <c r="H246" s="60"/>
      <c r="I246" s="6">
        <f>SUM(B246:H246)</f>
        <v>0</v>
      </c>
      <c r="J246" s="1"/>
      <c r="K246" s="1"/>
      <c r="L246" s="1">
        <f>L$12</f>
        <v>0</v>
      </c>
    </row>
    <row r="247" spans="1:12" ht="19.5" thickBot="1">
      <c r="A247" s="45" t="str">
        <f>A$13</f>
        <v>w(X=xi)</v>
      </c>
      <c r="B247" s="103"/>
      <c r="C247" s="104"/>
      <c r="D247" s="104"/>
      <c r="E247" s="104"/>
      <c r="F247" s="87"/>
      <c r="G247" s="104"/>
      <c r="H247" s="105"/>
      <c r="I247" s="6">
        <f>SUM(B247:H247)</f>
        <v>0</v>
      </c>
      <c r="J247" s="1"/>
      <c r="K247" s="1"/>
      <c r="L247" s="1">
        <f>L$13</f>
        <v>0</v>
      </c>
    </row>
    <row r="248" spans="1:12" ht="19.5" thickTop="1">
      <c r="A248" s="45" t="str">
        <f t="shared" ref="A248:H248" si="77">A$14</f>
        <v>p(xi) (для биномиального закона)</v>
      </c>
      <c r="B248" s="88">
        <f t="shared" si="77"/>
        <v>0.51290999999999998</v>
      </c>
      <c r="C248" s="89">
        <f t="shared" si="77"/>
        <v>0.36636000000000002</v>
      </c>
      <c r="D248" s="89" t="str">
        <f t="shared" si="77"/>
        <v>0.10468</v>
      </c>
      <c r="E248" s="89">
        <f t="shared" si="77"/>
        <v>1.495E-2</v>
      </c>
      <c r="F248" s="89">
        <f t="shared" si="77"/>
        <v>1.07E-3</v>
      </c>
      <c r="G248" s="89">
        <f t="shared" si="77"/>
        <v>3.0000000000000001E-5</v>
      </c>
      <c r="H248" s="90">
        <f t="shared" si="77"/>
        <v>0</v>
      </c>
      <c r="I248" s="6"/>
      <c r="J248" s="1"/>
      <c r="K248" s="1"/>
      <c r="L248" s="1">
        <f>L$14</f>
        <v>0</v>
      </c>
    </row>
    <row r="249" spans="1:12" ht="18">
      <c r="A249" s="45" t="str">
        <f t="shared" ref="A249:H249" si="78">A$15</f>
        <v>p(xi) (для закона Пуассона)</v>
      </c>
      <c r="B249" s="91">
        <f t="shared" si="78"/>
        <v>0.53525999999999996</v>
      </c>
      <c r="C249" s="52">
        <f t="shared" si="78"/>
        <v>0.33454</v>
      </c>
      <c r="D249" s="52">
        <f t="shared" si="78"/>
        <v>0.10453999999999999</v>
      </c>
      <c r="E249" s="52">
        <f t="shared" si="78"/>
        <v>2.1780000000000001E-2</v>
      </c>
      <c r="F249" s="52">
        <f t="shared" si="78"/>
        <v>3.3999999999999998E-3</v>
      </c>
      <c r="G249" s="52">
        <f t="shared" si="78"/>
        <v>4.2999999999999999E-4</v>
      </c>
      <c r="H249" s="92">
        <f t="shared" si="78"/>
        <v>0</v>
      </c>
      <c r="I249" s="1"/>
      <c r="J249" s="1"/>
      <c r="K249" s="1"/>
      <c r="L249" s="1">
        <f>L$15</f>
        <v>0</v>
      </c>
    </row>
    <row r="250" spans="1:12" ht="18">
      <c r="A250" s="45" t="str">
        <f t="shared" ref="A250:H250" si="79">A$16</f>
        <v>p(xi) (по теореме Муавра-Лапласа)</v>
      </c>
      <c r="B250" s="91">
        <f t="shared" si="79"/>
        <v>0.37745124180654221</v>
      </c>
      <c r="C250" s="52">
        <f t="shared" si="79"/>
        <v>0.47438196387197351</v>
      </c>
      <c r="D250" s="52">
        <f t="shared" si="79"/>
        <v>9.5776066705217863E-2</v>
      </c>
      <c r="E250" s="52">
        <f t="shared" si="79"/>
        <v>3.1063282434063348E-3</v>
      </c>
      <c r="F250" s="52">
        <f t="shared" si="79"/>
        <v>1.6184497205098575E-5</v>
      </c>
      <c r="G250" s="52">
        <f t="shared" si="79"/>
        <v>1.35460475991584E-8</v>
      </c>
      <c r="H250" s="92">
        <f t="shared" si="79"/>
        <v>0</v>
      </c>
      <c r="I250" s="1"/>
      <c r="J250" s="1"/>
      <c r="K250" s="1"/>
      <c r="L250" s="1">
        <f>L$17</f>
        <v>0</v>
      </c>
    </row>
    <row r="251" spans="1:12" ht="18">
      <c r="A251" s="45" t="str">
        <f>A$17</f>
        <v>Fвыб(xi)</v>
      </c>
      <c r="B251" s="93"/>
      <c r="C251" s="61"/>
      <c r="D251" s="61"/>
      <c r="E251" s="61"/>
      <c r="F251" s="61"/>
      <c r="G251" s="61"/>
      <c r="H251" s="62"/>
      <c r="I251" s="1"/>
      <c r="J251" s="1"/>
      <c r="K251" s="1"/>
      <c r="L251" s="1"/>
    </row>
    <row r="252" spans="1:12" ht="18">
      <c r="A252" s="45" t="str">
        <f t="shared" ref="A252:H252" si="80">A$18</f>
        <v>Fбином(xi)</v>
      </c>
      <c r="B252" s="91">
        <f t="shared" si="80"/>
        <v>0</v>
      </c>
      <c r="C252" s="53">
        <f t="shared" si="80"/>
        <v>0.51290999999999998</v>
      </c>
      <c r="D252" s="53">
        <f t="shared" si="80"/>
        <v>0.87927</v>
      </c>
      <c r="E252" s="53">
        <f t="shared" si="80"/>
        <v>0.98394999999999999</v>
      </c>
      <c r="F252" s="53">
        <f t="shared" si="80"/>
        <v>0.99890000000000001</v>
      </c>
      <c r="G252" s="53">
        <f t="shared" si="80"/>
        <v>0.99997000000000003</v>
      </c>
      <c r="H252" s="97">
        <f t="shared" si="80"/>
        <v>1</v>
      </c>
      <c r="I252" s="1"/>
      <c r="J252" s="1"/>
      <c r="K252" s="1"/>
      <c r="L252" s="1"/>
    </row>
    <row r="253" spans="1:12" ht="18">
      <c r="A253" s="45" t="str">
        <f t="shared" ref="A253:H253" si="81">A$19</f>
        <v>Fпуасс(xi)</v>
      </c>
      <c r="B253" s="91">
        <f t="shared" si="81"/>
        <v>0</v>
      </c>
      <c r="C253" s="53">
        <f t="shared" si="81"/>
        <v>0.53525999999999996</v>
      </c>
      <c r="D253" s="53">
        <f t="shared" si="81"/>
        <v>0.87927</v>
      </c>
      <c r="E253" s="53">
        <f t="shared" si="81"/>
        <v>0.98394999999999999</v>
      </c>
      <c r="F253" s="53">
        <f t="shared" si="81"/>
        <v>0.99890000000000001</v>
      </c>
      <c r="G253" s="53">
        <f t="shared" si="81"/>
        <v>0.99997000000000003</v>
      </c>
      <c r="H253" s="97">
        <f t="shared" si="81"/>
        <v>1</v>
      </c>
      <c r="I253" s="1"/>
      <c r="J253" s="1"/>
      <c r="K253" s="1"/>
      <c r="L253" s="1"/>
    </row>
    <row r="254" spans="1:12" ht="18.75" thickBot="1">
      <c r="A254" s="46" t="str">
        <f>A$20</f>
        <v>Fнорм((xi-x(i-1))/2)</v>
      </c>
      <c r="B254" s="94">
        <f>B$20</f>
        <v>0</v>
      </c>
      <c r="C254" s="94">
        <f t="shared" ref="C254:G254" si="82">C$20</f>
        <v>0.43288618749631069</v>
      </c>
      <c r="D254" s="94">
        <f t="shared" si="82"/>
        <v>0.88163821468107129</v>
      </c>
      <c r="E254" s="94">
        <f t="shared" si="82"/>
        <v>0.99438505667354171</v>
      </c>
      <c r="F254" s="94">
        <f t="shared" si="82"/>
        <v>0.99994940269737909</v>
      </c>
      <c r="G254" s="94">
        <f t="shared" si="82"/>
        <v>0.99999991969272073</v>
      </c>
      <c r="H254" s="98">
        <v>1</v>
      </c>
      <c r="I254" s="1"/>
      <c r="J254" s="1"/>
      <c r="K254" s="1"/>
      <c r="L254" s="1"/>
    </row>
    <row r="255" spans="1:12" ht="19.5" thickTop="1">
      <c r="A255" s="1"/>
      <c r="B255" s="26"/>
      <c r="C255" s="26"/>
      <c r="D255" s="26"/>
      <c r="E255" s="25"/>
      <c r="F255" s="25"/>
      <c r="G255" s="25"/>
      <c r="H255" s="5"/>
      <c r="I255" s="1"/>
      <c r="J255" s="1"/>
      <c r="K255" s="1"/>
      <c r="L255" s="1"/>
    </row>
    <row r="256" spans="1:12" ht="18.75">
      <c r="A256" s="20" t="s">
        <v>81</v>
      </c>
      <c r="B256" s="25"/>
      <c r="C256" s="25"/>
      <c r="D256" s="25"/>
      <c r="E256" s="25"/>
      <c r="F256" s="25"/>
      <c r="G256" s="25"/>
      <c r="H256" s="95"/>
      <c r="I256" s="1"/>
      <c r="J256" s="1"/>
      <c r="K256" s="1"/>
      <c r="L256" s="100" t="s">
        <v>76</v>
      </c>
    </row>
    <row r="257" spans="1:12" ht="18.75">
      <c r="A257" s="20"/>
      <c r="B257" s="25"/>
      <c r="C257" s="25"/>
      <c r="D257" s="25"/>
      <c r="E257" s="25"/>
      <c r="F257" s="25"/>
      <c r="G257" s="25"/>
      <c r="H257" s="95"/>
      <c r="I257" s="1"/>
      <c r="J257" s="1"/>
      <c r="K257" s="1"/>
      <c r="L257" s="1"/>
    </row>
    <row r="258" spans="1:12" ht="18.75">
      <c r="A258" s="20"/>
      <c r="B258" s="25"/>
      <c r="C258" s="25"/>
      <c r="D258" s="25"/>
      <c r="E258" s="25"/>
      <c r="F258" s="25"/>
      <c r="G258" s="25"/>
      <c r="H258" s="95"/>
      <c r="I258" s="1"/>
      <c r="J258" s="1"/>
      <c r="K258" s="1"/>
      <c r="L258" s="1"/>
    </row>
    <row r="259" spans="1:12" ht="18.75">
      <c r="A259" s="20"/>
      <c r="B259" s="25"/>
      <c r="C259" s="25"/>
      <c r="D259" s="25"/>
      <c r="E259" s="25"/>
      <c r="F259" s="25"/>
      <c r="G259" s="25"/>
      <c r="H259" s="95"/>
      <c r="I259" s="1"/>
      <c r="J259" s="1"/>
      <c r="K259" s="1"/>
      <c r="L259" s="1"/>
    </row>
    <row r="260" spans="1:12" ht="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thickBot="1">
      <c r="A261" s="10" t="str">
        <f>'Название и список группы'!A11</f>
        <v>Подшивалов</v>
      </c>
      <c r="B261" s="113" t="str">
        <f>'Название и список группы'!B11</f>
        <v>Данил Дмитриевич</v>
      </c>
      <c r="C261" s="113"/>
      <c r="D261" s="113"/>
      <c r="E261" s="113"/>
      <c r="F261" s="113"/>
      <c r="G261" s="113"/>
      <c r="H261" s="113"/>
      <c r="I261" s="113"/>
      <c r="J261" s="113"/>
      <c r="K261" s="1"/>
      <c r="L261" s="1">
        <f>L$27</f>
        <v>0</v>
      </c>
    </row>
    <row r="262" spans="1:12" ht="24.75" thickTop="1" thickBot="1">
      <c r="A262" s="38" t="str">
        <f t="shared" ref="A262:F262" si="83">A$2</f>
        <v>Номер серии</v>
      </c>
      <c r="B262" s="35">
        <f t="shared" si="83"/>
        <v>1</v>
      </c>
      <c r="C262" s="28">
        <f t="shared" si="83"/>
        <v>2</v>
      </c>
      <c r="D262" s="28">
        <f t="shared" si="83"/>
        <v>3</v>
      </c>
      <c r="E262" s="28">
        <f t="shared" si="83"/>
        <v>4</v>
      </c>
      <c r="F262" s="29">
        <f t="shared" si="83"/>
        <v>5</v>
      </c>
      <c r="G262" s="63"/>
      <c r="H262" s="64" t="str">
        <f>H$2</f>
        <v>число серий</v>
      </c>
      <c r="I262" s="2"/>
      <c r="J262" s="56" t="s">
        <v>0</v>
      </c>
      <c r="K262" s="1"/>
      <c r="L262" s="17" t="str">
        <f>L$2</f>
        <v>Выполните 8 испытаний</v>
      </c>
    </row>
    <row r="263" spans="1:12" ht="19.5" thickTop="1">
      <c r="A263" s="39" t="str">
        <f>A$3</f>
        <v>Значения X   в 1-м испытании</v>
      </c>
      <c r="B263" s="36"/>
      <c r="C263" s="19"/>
      <c r="D263" s="19"/>
      <c r="E263" s="19"/>
      <c r="F263" s="31"/>
      <c r="G263" s="22"/>
      <c r="H263" s="18"/>
      <c r="I263" s="5">
        <f>IF(SUM(B263:F270)&gt;0,1,10^(-5))</f>
        <v>1.0000000000000001E-5</v>
      </c>
      <c r="J263" s="57">
        <f>IF(SUM(B272:H272)&gt;0,1,10^(-5))</f>
        <v>1.0000000000000001E-5</v>
      </c>
      <c r="K263" s="1"/>
      <c r="L263" s="17" t="str">
        <f>L$3</f>
        <v>из 5 серий по 3 броска монеты</v>
      </c>
    </row>
    <row r="264" spans="1:12" ht="18.75">
      <c r="A264" s="40" t="str">
        <f>A$4</f>
        <v>Значения X во 2-м испытании</v>
      </c>
      <c r="B264" s="37"/>
      <c r="C264" s="11"/>
      <c r="D264" s="11"/>
      <c r="E264" s="11"/>
      <c r="F264" s="33"/>
      <c r="G264" s="22"/>
      <c r="H264" s="11"/>
      <c r="I264" s="5"/>
      <c r="J264" s="1"/>
      <c r="K264" s="1"/>
      <c r="L264" s="1" t="str">
        <f>L$4</f>
        <v>X — число серий, в которых трижды</v>
      </c>
    </row>
    <row r="265" spans="1:12" ht="18.75">
      <c r="A265" s="40" t="str">
        <f>A$5</f>
        <v>Значения X   в 3-м испытании</v>
      </c>
      <c r="B265" s="37"/>
      <c r="C265" s="11"/>
      <c r="D265" s="11"/>
      <c r="E265" s="11"/>
      <c r="F265" s="33"/>
      <c r="G265" s="22"/>
      <c r="H265" s="11"/>
      <c r="I265" s="5"/>
      <c r="J265" s="1"/>
      <c r="K265" s="1"/>
      <c r="L265" s="1" t="str">
        <f>L$5</f>
        <v>выпал орел.</v>
      </c>
    </row>
    <row r="266" spans="1:12" ht="18.75">
      <c r="A266" s="40" t="str">
        <f>A$6</f>
        <v>Значения X   в 4-м испытании</v>
      </c>
      <c r="B266" s="37"/>
      <c r="C266" s="11"/>
      <c r="D266" s="11"/>
      <c r="E266" s="11"/>
      <c r="F266" s="33"/>
      <c r="G266" s="22"/>
      <c r="H266" s="11"/>
      <c r="I266" s="6"/>
      <c r="J266" s="1"/>
      <c r="K266" s="1"/>
      <c r="L266" s="1">
        <f>L$6</f>
        <v>0</v>
      </c>
    </row>
    <row r="267" spans="1:12" ht="18.75">
      <c r="A267" s="40" t="str">
        <f>A$7</f>
        <v>Значения X   в 5-м испытании</v>
      </c>
      <c r="B267" s="43"/>
      <c r="C267" s="21"/>
      <c r="D267" s="21"/>
      <c r="E267" s="21"/>
      <c r="F267" s="44"/>
      <c r="G267" s="23"/>
      <c r="H267" s="21"/>
      <c r="I267" s="6"/>
      <c r="J267" s="1"/>
      <c r="K267" s="1"/>
      <c r="L267" s="1"/>
    </row>
    <row r="268" spans="1:12" ht="18.75">
      <c r="A268" s="40" t="str">
        <f>A$8</f>
        <v>Значения X   в 6-м испытании</v>
      </c>
      <c r="B268" s="43"/>
      <c r="C268" s="21"/>
      <c r="D268" s="21"/>
      <c r="E268" s="21"/>
      <c r="F268" s="44"/>
      <c r="G268" s="23"/>
      <c r="H268" s="21"/>
      <c r="I268" s="6"/>
      <c r="J268" s="1"/>
      <c r="K268" s="1"/>
      <c r="L268" s="1"/>
    </row>
    <row r="269" spans="1:12" ht="18.75">
      <c r="A269" s="40" t="str">
        <f>A$9</f>
        <v>Значения X   в 7-м испытании</v>
      </c>
      <c r="B269" s="43"/>
      <c r="C269" s="21"/>
      <c r="D269" s="21"/>
      <c r="E269" s="21"/>
      <c r="F269" s="44"/>
      <c r="G269" s="23"/>
      <c r="H269" s="21"/>
      <c r="I269" s="6"/>
      <c r="J269" s="1"/>
      <c r="K269" s="1"/>
      <c r="L269" s="1"/>
    </row>
    <row r="270" spans="1:12" ht="19.5" thickBot="1">
      <c r="A270" s="42" t="str">
        <f>A$10</f>
        <v>Значения X   в 8-м испытании</v>
      </c>
      <c r="B270" s="43"/>
      <c r="C270" s="21"/>
      <c r="D270" s="21"/>
      <c r="E270" s="21"/>
      <c r="F270" s="44"/>
      <c r="G270" s="23"/>
      <c r="H270" s="21"/>
      <c r="I270" s="6"/>
      <c r="J270" s="1"/>
      <c r="K270" s="1"/>
      <c r="L270" s="1">
        <f>L$10</f>
        <v>0</v>
      </c>
    </row>
    <row r="271" spans="1:12" ht="20.25" thickTop="1" thickBot="1">
      <c r="A271" s="48" t="str">
        <f t="shared" ref="A271:H271" si="84">A$11</f>
        <v>xi</v>
      </c>
      <c r="B271" s="49">
        <f t="shared" si="84"/>
        <v>0</v>
      </c>
      <c r="C271" s="50">
        <f t="shared" si="84"/>
        <v>1</v>
      </c>
      <c r="D271" s="50">
        <f t="shared" si="84"/>
        <v>2</v>
      </c>
      <c r="E271" s="50">
        <f t="shared" si="84"/>
        <v>3</v>
      </c>
      <c r="F271" s="50">
        <f t="shared" si="84"/>
        <v>4</v>
      </c>
      <c r="G271" s="50">
        <f t="shared" si="84"/>
        <v>5</v>
      </c>
      <c r="H271" s="102" t="str">
        <f t="shared" si="84"/>
        <v>&gt;5</v>
      </c>
      <c r="I271" s="6"/>
      <c r="J271" s="1"/>
      <c r="K271" s="1"/>
      <c r="L271" s="1">
        <f>L$11</f>
        <v>0</v>
      </c>
    </row>
    <row r="272" spans="1:12" ht="19.5" thickTop="1">
      <c r="A272" s="47" t="str">
        <f>A$12</f>
        <v>n(X=xi)</v>
      </c>
      <c r="B272" s="58"/>
      <c r="C272" s="59"/>
      <c r="D272" s="59"/>
      <c r="E272" s="59"/>
      <c r="F272" s="101"/>
      <c r="G272" s="59"/>
      <c r="H272" s="60"/>
      <c r="I272" s="6">
        <f>SUM(B272:H272)</f>
        <v>0</v>
      </c>
      <c r="J272" s="1"/>
      <c r="K272" s="1"/>
      <c r="L272" s="1">
        <f>L$12</f>
        <v>0</v>
      </c>
    </row>
    <row r="273" spans="1:12" ht="19.5" thickBot="1">
      <c r="A273" s="45" t="str">
        <f>A$13</f>
        <v>w(X=xi)</v>
      </c>
      <c r="B273" s="103"/>
      <c r="C273" s="104"/>
      <c r="D273" s="104"/>
      <c r="E273" s="104"/>
      <c r="F273" s="87"/>
      <c r="G273" s="104"/>
      <c r="H273" s="105"/>
      <c r="I273" s="6">
        <f>SUM(B273:H273)</f>
        <v>0</v>
      </c>
      <c r="J273" s="1"/>
      <c r="K273" s="1"/>
      <c r="L273" s="1">
        <f>L$13</f>
        <v>0</v>
      </c>
    </row>
    <row r="274" spans="1:12" ht="19.5" thickTop="1">
      <c r="A274" s="45" t="str">
        <f t="shared" ref="A274:H274" si="85">A$14</f>
        <v>p(xi) (для биномиального закона)</v>
      </c>
      <c r="B274" s="88">
        <f t="shared" si="85"/>
        <v>0.51290999999999998</v>
      </c>
      <c r="C274" s="89">
        <f t="shared" si="85"/>
        <v>0.36636000000000002</v>
      </c>
      <c r="D274" s="89" t="str">
        <f t="shared" si="85"/>
        <v>0.10468</v>
      </c>
      <c r="E274" s="89">
        <f t="shared" si="85"/>
        <v>1.495E-2</v>
      </c>
      <c r="F274" s="89">
        <f t="shared" si="85"/>
        <v>1.07E-3</v>
      </c>
      <c r="G274" s="89">
        <f t="shared" si="85"/>
        <v>3.0000000000000001E-5</v>
      </c>
      <c r="H274" s="90">
        <f t="shared" si="85"/>
        <v>0</v>
      </c>
      <c r="I274" s="6"/>
      <c r="J274" s="1"/>
      <c r="K274" s="1"/>
      <c r="L274" s="1">
        <f>L$14</f>
        <v>0</v>
      </c>
    </row>
    <row r="275" spans="1:12" ht="18">
      <c r="A275" s="45" t="str">
        <f t="shared" ref="A275:H275" si="86">A$15</f>
        <v>p(xi) (для закона Пуассона)</v>
      </c>
      <c r="B275" s="91">
        <f t="shared" si="86"/>
        <v>0.53525999999999996</v>
      </c>
      <c r="C275" s="52">
        <f t="shared" si="86"/>
        <v>0.33454</v>
      </c>
      <c r="D275" s="52">
        <f t="shared" si="86"/>
        <v>0.10453999999999999</v>
      </c>
      <c r="E275" s="52">
        <f t="shared" si="86"/>
        <v>2.1780000000000001E-2</v>
      </c>
      <c r="F275" s="52">
        <f t="shared" si="86"/>
        <v>3.3999999999999998E-3</v>
      </c>
      <c r="G275" s="52">
        <f t="shared" si="86"/>
        <v>4.2999999999999999E-4</v>
      </c>
      <c r="H275" s="92">
        <f t="shared" si="86"/>
        <v>0</v>
      </c>
      <c r="I275" s="1"/>
      <c r="J275" s="1"/>
      <c r="K275" s="1"/>
      <c r="L275" s="1">
        <f>L$15</f>
        <v>0</v>
      </c>
    </row>
    <row r="276" spans="1:12" ht="18">
      <c r="A276" s="45" t="str">
        <f t="shared" ref="A276:H276" si="87">A$16</f>
        <v>p(xi) (по теореме Муавра-Лапласа)</v>
      </c>
      <c r="B276" s="91">
        <f t="shared" si="87"/>
        <v>0.37745124180654221</v>
      </c>
      <c r="C276" s="52">
        <f t="shared" si="87"/>
        <v>0.47438196387197351</v>
      </c>
      <c r="D276" s="52">
        <f t="shared" si="87"/>
        <v>9.5776066705217863E-2</v>
      </c>
      <c r="E276" s="52">
        <f t="shared" si="87"/>
        <v>3.1063282434063348E-3</v>
      </c>
      <c r="F276" s="52">
        <f t="shared" si="87"/>
        <v>1.6184497205098575E-5</v>
      </c>
      <c r="G276" s="52">
        <f t="shared" si="87"/>
        <v>1.35460475991584E-8</v>
      </c>
      <c r="H276" s="92">
        <f t="shared" si="87"/>
        <v>0</v>
      </c>
      <c r="I276" s="1"/>
      <c r="J276" s="1"/>
      <c r="K276" s="1"/>
      <c r="L276" s="1">
        <f>L$17</f>
        <v>0</v>
      </c>
    </row>
    <row r="277" spans="1:12" ht="18">
      <c r="A277" s="45" t="str">
        <f>A$17</f>
        <v>Fвыб(xi)</v>
      </c>
      <c r="B277" s="93"/>
      <c r="C277" s="61"/>
      <c r="D277" s="61"/>
      <c r="E277" s="61"/>
      <c r="F277" s="61"/>
      <c r="G277" s="61"/>
      <c r="H277" s="62"/>
      <c r="I277" s="1"/>
      <c r="J277" s="1"/>
      <c r="K277" s="1"/>
      <c r="L277" s="1"/>
    </row>
    <row r="278" spans="1:12" ht="18">
      <c r="A278" s="45" t="str">
        <f t="shared" ref="A278:H278" si="88">A$18</f>
        <v>Fбином(xi)</v>
      </c>
      <c r="B278" s="91">
        <f t="shared" si="88"/>
        <v>0</v>
      </c>
      <c r="C278" s="53">
        <f t="shared" si="88"/>
        <v>0.51290999999999998</v>
      </c>
      <c r="D278" s="53">
        <f t="shared" si="88"/>
        <v>0.87927</v>
      </c>
      <c r="E278" s="53">
        <f t="shared" si="88"/>
        <v>0.98394999999999999</v>
      </c>
      <c r="F278" s="53">
        <f t="shared" si="88"/>
        <v>0.99890000000000001</v>
      </c>
      <c r="G278" s="53">
        <f t="shared" si="88"/>
        <v>0.99997000000000003</v>
      </c>
      <c r="H278" s="97">
        <f t="shared" si="88"/>
        <v>1</v>
      </c>
      <c r="I278" s="1"/>
      <c r="J278" s="1"/>
      <c r="K278" s="1"/>
      <c r="L278" s="1"/>
    </row>
    <row r="279" spans="1:12" ht="18">
      <c r="A279" s="45" t="str">
        <f t="shared" ref="A279:H279" si="89">A$19</f>
        <v>Fпуасс(xi)</v>
      </c>
      <c r="B279" s="91">
        <f t="shared" si="89"/>
        <v>0</v>
      </c>
      <c r="C279" s="53">
        <f t="shared" si="89"/>
        <v>0.53525999999999996</v>
      </c>
      <c r="D279" s="53">
        <f t="shared" si="89"/>
        <v>0.87927</v>
      </c>
      <c r="E279" s="53">
        <f t="shared" si="89"/>
        <v>0.98394999999999999</v>
      </c>
      <c r="F279" s="53">
        <f t="shared" si="89"/>
        <v>0.99890000000000001</v>
      </c>
      <c r="G279" s="53">
        <f t="shared" si="89"/>
        <v>0.99997000000000003</v>
      </c>
      <c r="H279" s="97">
        <f t="shared" si="89"/>
        <v>1</v>
      </c>
      <c r="I279" s="1"/>
      <c r="J279" s="1"/>
      <c r="K279" s="1"/>
      <c r="L279" s="1"/>
    </row>
    <row r="280" spans="1:12" ht="18.75" thickBot="1">
      <c r="A280" s="46" t="str">
        <f>A$20</f>
        <v>Fнорм((xi-x(i-1))/2)</v>
      </c>
      <c r="B280" s="94">
        <f>B$20</f>
        <v>0</v>
      </c>
      <c r="C280" s="94">
        <f t="shared" ref="C280:G280" si="90">C$20</f>
        <v>0.43288618749631069</v>
      </c>
      <c r="D280" s="94">
        <f t="shared" si="90"/>
        <v>0.88163821468107129</v>
      </c>
      <c r="E280" s="94">
        <f t="shared" si="90"/>
        <v>0.99438505667354171</v>
      </c>
      <c r="F280" s="94">
        <f t="shared" si="90"/>
        <v>0.99994940269737909</v>
      </c>
      <c r="G280" s="94">
        <f t="shared" si="90"/>
        <v>0.99999991969272073</v>
      </c>
      <c r="H280" s="98">
        <v>1</v>
      </c>
      <c r="I280" s="1"/>
      <c r="J280" s="1"/>
      <c r="K280" s="1"/>
      <c r="L280" s="1"/>
    </row>
    <row r="281" spans="1:12" ht="19.5" thickTop="1">
      <c r="A281" s="1"/>
      <c r="B281" s="26"/>
      <c r="C281" s="26"/>
      <c r="D281" s="26"/>
      <c r="E281" s="25"/>
      <c r="F281" s="25"/>
      <c r="G281" s="25"/>
      <c r="H281" s="5"/>
      <c r="I281" s="1"/>
      <c r="J281" s="1"/>
      <c r="K281" s="1"/>
      <c r="L281" s="1"/>
    </row>
    <row r="282" spans="1:12" ht="18.75">
      <c r="A282" s="20" t="s">
        <v>81</v>
      </c>
      <c r="B282" s="25"/>
      <c r="C282" s="25"/>
      <c r="D282" s="25"/>
      <c r="E282" s="25"/>
      <c r="F282" s="25"/>
      <c r="G282" s="25"/>
      <c r="H282" s="95"/>
      <c r="I282" s="1"/>
      <c r="J282" s="1"/>
      <c r="K282" s="1"/>
      <c r="L282" s="100" t="s">
        <v>76</v>
      </c>
    </row>
    <row r="283" spans="1:12" ht="18.75">
      <c r="A283" s="20"/>
      <c r="B283" s="25"/>
      <c r="C283" s="25"/>
      <c r="D283" s="25"/>
      <c r="E283" s="25"/>
      <c r="F283" s="25"/>
      <c r="G283" s="25"/>
      <c r="H283" s="95"/>
      <c r="I283" s="1"/>
      <c r="J283" s="1"/>
      <c r="K283" s="1"/>
      <c r="L283" s="1"/>
    </row>
    <row r="284" spans="1:12" ht="18.75">
      <c r="A284" s="20"/>
      <c r="B284" s="25"/>
      <c r="C284" s="25"/>
      <c r="D284" s="25"/>
      <c r="E284" s="25"/>
      <c r="F284" s="25"/>
      <c r="G284" s="25"/>
      <c r="H284" s="95"/>
      <c r="I284" s="1"/>
      <c r="J284" s="1"/>
      <c r="K284" s="1"/>
      <c r="L284" s="1"/>
    </row>
    <row r="285" spans="1:12" ht="18.75">
      <c r="A285" s="20"/>
      <c r="B285" s="25"/>
      <c r="C285" s="25"/>
      <c r="D285" s="25"/>
      <c r="E285" s="25"/>
      <c r="F285" s="25"/>
      <c r="G285" s="25"/>
      <c r="H285" s="95"/>
      <c r="I285" s="1"/>
      <c r="J285" s="1"/>
      <c r="K285" s="1"/>
      <c r="L285" s="1"/>
    </row>
    <row r="286" spans="1:12" ht="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thickBot="1">
      <c r="A287" s="10" t="str">
        <f>'Название и список группы'!A12</f>
        <v>Потапов</v>
      </c>
      <c r="B287" s="113" t="str">
        <f>'Название и список группы'!B12</f>
        <v>Иван Николаевич</v>
      </c>
      <c r="C287" s="113"/>
      <c r="D287" s="113"/>
      <c r="E287" s="113"/>
      <c r="F287" s="113"/>
      <c r="G287" s="113"/>
      <c r="H287" s="113"/>
      <c r="I287" s="113"/>
      <c r="J287" s="113"/>
      <c r="K287" s="1"/>
      <c r="L287" s="1">
        <f>L$27</f>
        <v>0</v>
      </c>
    </row>
    <row r="288" spans="1:12" ht="24.75" thickTop="1" thickBot="1">
      <c r="A288" s="38" t="str">
        <f t="shared" ref="A288:F288" si="91">A$2</f>
        <v>Номер серии</v>
      </c>
      <c r="B288" s="35">
        <f t="shared" si="91"/>
        <v>1</v>
      </c>
      <c r="C288" s="28">
        <f t="shared" si="91"/>
        <v>2</v>
      </c>
      <c r="D288" s="28">
        <f t="shared" si="91"/>
        <v>3</v>
      </c>
      <c r="E288" s="28">
        <f t="shared" si="91"/>
        <v>4</v>
      </c>
      <c r="F288" s="29">
        <f t="shared" si="91"/>
        <v>5</v>
      </c>
      <c r="G288" s="63"/>
      <c r="H288" s="64" t="str">
        <f>H$2</f>
        <v>число серий</v>
      </c>
      <c r="I288" s="2"/>
      <c r="J288" s="56" t="s">
        <v>0</v>
      </c>
      <c r="K288" s="1"/>
      <c r="L288" s="17" t="str">
        <f>L$2</f>
        <v>Выполните 8 испытаний</v>
      </c>
    </row>
    <row r="289" spans="1:12" ht="19.5" thickTop="1">
      <c r="A289" s="39" t="str">
        <f>A$3</f>
        <v>Значения X   в 1-м испытании</v>
      </c>
      <c r="B289" s="36"/>
      <c r="C289" s="19"/>
      <c r="D289" s="19"/>
      <c r="E289" s="19"/>
      <c r="F289" s="31"/>
      <c r="G289" s="22"/>
      <c r="H289" s="18"/>
      <c r="I289" s="5">
        <f>IF(SUM(B289:F296)&gt;0,1,10^(-5))</f>
        <v>1.0000000000000001E-5</v>
      </c>
      <c r="J289" s="57">
        <f>IF(SUM(B298:H298)&gt;0,1,10^(-5))</f>
        <v>1.0000000000000001E-5</v>
      </c>
      <c r="K289" s="1"/>
      <c r="L289" s="17" t="str">
        <f>L$3</f>
        <v>из 5 серий по 3 броска монеты</v>
      </c>
    </row>
    <row r="290" spans="1:12" ht="18.75">
      <c r="A290" s="40" t="str">
        <f>A$4</f>
        <v>Значения X во 2-м испытании</v>
      </c>
      <c r="B290" s="37"/>
      <c r="C290" s="11"/>
      <c r="D290" s="11"/>
      <c r="E290" s="11"/>
      <c r="F290" s="33"/>
      <c r="G290" s="22"/>
      <c r="H290" s="11"/>
      <c r="I290" s="5"/>
      <c r="J290" s="1"/>
      <c r="K290" s="1"/>
      <c r="L290" s="1" t="str">
        <f>L$4</f>
        <v>X — число серий, в которых трижды</v>
      </c>
    </row>
    <row r="291" spans="1:12" ht="18.75">
      <c r="A291" s="40" t="str">
        <f>A$5</f>
        <v>Значения X   в 3-м испытании</v>
      </c>
      <c r="B291" s="37"/>
      <c r="C291" s="11"/>
      <c r="D291" s="11"/>
      <c r="E291" s="11"/>
      <c r="F291" s="33"/>
      <c r="G291" s="22"/>
      <c r="H291" s="11"/>
      <c r="I291" s="5"/>
      <c r="J291" s="1"/>
      <c r="K291" s="1"/>
      <c r="L291" s="1" t="str">
        <f>L$5</f>
        <v>выпал орел.</v>
      </c>
    </row>
    <row r="292" spans="1:12" ht="18.75">
      <c r="A292" s="40" t="str">
        <f>A$6</f>
        <v>Значения X   в 4-м испытании</v>
      </c>
      <c r="B292" s="37"/>
      <c r="C292" s="11"/>
      <c r="D292" s="11"/>
      <c r="E292" s="11"/>
      <c r="F292" s="33"/>
      <c r="G292" s="22"/>
      <c r="H292" s="11"/>
      <c r="I292" s="6"/>
      <c r="J292" s="1"/>
      <c r="K292" s="1"/>
      <c r="L292" s="1">
        <f>L$6</f>
        <v>0</v>
      </c>
    </row>
    <row r="293" spans="1:12" ht="18.75">
      <c r="A293" s="40" t="str">
        <f>A$7</f>
        <v>Значения X   в 5-м испытании</v>
      </c>
      <c r="B293" s="43"/>
      <c r="C293" s="21"/>
      <c r="D293" s="21"/>
      <c r="E293" s="21"/>
      <c r="F293" s="44"/>
      <c r="G293" s="23"/>
      <c r="H293" s="21"/>
      <c r="I293" s="6"/>
      <c r="J293" s="1"/>
      <c r="K293" s="1"/>
      <c r="L293" s="1"/>
    </row>
    <row r="294" spans="1:12" ht="18.75">
      <c r="A294" s="40" t="str">
        <f>A$8</f>
        <v>Значения X   в 6-м испытании</v>
      </c>
      <c r="B294" s="43"/>
      <c r="C294" s="21"/>
      <c r="D294" s="21"/>
      <c r="E294" s="21"/>
      <c r="F294" s="44"/>
      <c r="G294" s="23"/>
      <c r="H294" s="21"/>
      <c r="I294" s="6"/>
      <c r="J294" s="1"/>
      <c r="K294" s="1"/>
      <c r="L294" s="1"/>
    </row>
    <row r="295" spans="1:12" ht="18.75">
      <c r="A295" s="40" t="str">
        <f>A$9</f>
        <v>Значения X   в 7-м испытании</v>
      </c>
      <c r="B295" s="43"/>
      <c r="C295" s="21"/>
      <c r="D295" s="21"/>
      <c r="E295" s="21"/>
      <c r="F295" s="44"/>
      <c r="G295" s="23"/>
      <c r="H295" s="21"/>
      <c r="I295" s="6"/>
      <c r="J295" s="1"/>
      <c r="K295" s="1"/>
      <c r="L295" s="1"/>
    </row>
    <row r="296" spans="1:12" ht="19.5" thickBot="1">
      <c r="A296" s="42" t="str">
        <f>A$10</f>
        <v>Значения X   в 8-м испытании</v>
      </c>
      <c r="B296" s="43"/>
      <c r="C296" s="21"/>
      <c r="D296" s="21"/>
      <c r="E296" s="21"/>
      <c r="F296" s="44"/>
      <c r="G296" s="23"/>
      <c r="H296" s="21"/>
      <c r="I296" s="6"/>
      <c r="J296" s="1"/>
      <c r="K296" s="1"/>
      <c r="L296" s="1">
        <f>L$10</f>
        <v>0</v>
      </c>
    </row>
    <row r="297" spans="1:12" ht="20.25" thickTop="1" thickBot="1">
      <c r="A297" s="48" t="str">
        <f t="shared" ref="A297:H297" si="92">A$11</f>
        <v>xi</v>
      </c>
      <c r="B297" s="49">
        <f t="shared" si="92"/>
        <v>0</v>
      </c>
      <c r="C297" s="50">
        <f t="shared" si="92"/>
        <v>1</v>
      </c>
      <c r="D297" s="50">
        <f t="shared" si="92"/>
        <v>2</v>
      </c>
      <c r="E297" s="50">
        <f t="shared" si="92"/>
        <v>3</v>
      </c>
      <c r="F297" s="50">
        <f t="shared" si="92"/>
        <v>4</v>
      </c>
      <c r="G297" s="50">
        <f t="shared" si="92"/>
        <v>5</v>
      </c>
      <c r="H297" s="102" t="str">
        <f t="shared" si="92"/>
        <v>&gt;5</v>
      </c>
      <c r="I297" s="6"/>
      <c r="J297" s="1"/>
      <c r="K297" s="1"/>
      <c r="L297" s="1">
        <f>L$11</f>
        <v>0</v>
      </c>
    </row>
    <row r="298" spans="1:12" ht="19.5" thickTop="1">
      <c r="A298" s="47" t="str">
        <f>A$12</f>
        <v>n(X=xi)</v>
      </c>
      <c r="B298" s="58"/>
      <c r="C298" s="59"/>
      <c r="D298" s="59"/>
      <c r="E298" s="59"/>
      <c r="F298" s="101"/>
      <c r="G298" s="59"/>
      <c r="H298" s="60"/>
      <c r="I298" s="6">
        <f>SUM(B298:H298)</f>
        <v>0</v>
      </c>
      <c r="J298" s="1"/>
      <c r="K298" s="1"/>
      <c r="L298" s="1">
        <f>L$12</f>
        <v>0</v>
      </c>
    </row>
    <row r="299" spans="1:12" ht="19.5" thickBot="1">
      <c r="A299" s="45" t="str">
        <f>A$13</f>
        <v>w(X=xi)</v>
      </c>
      <c r="B299" s="103"/>
      <c r="C299" s="104"/>
      <c r="D299" s="104"/>
      <c r="E299" s="104"/>
      <c r="F299" s="87"/>
      <c r="G299" s="104"/>
      <c r="H299" s="105"/>
      <c r="I299" s="6">
        <f>SUM(B299:H299)</f>
        <v>0</v>
      </c>
      <c r="J299" s="1"/>
      <c r="K299" s="1"/>
      <c r="L299" s="1">
        <f>L$13</f>
        <v>0</v>
      </c>
    </row>
    <row r="300" spans="1:12" ht="19.5" thickTop="1">
      <c r="A300" s="45" t="str">
        <f t="shared" ref="A300:H300" si="93">A$14</f>
        <v>p(xi) (для биномиального закона)</v>
      </c>
      <c r="B300" s="88">
        <f t="shared" si="93"/>
        <v>0.51290999999999998</v>
      </c>
      <c r="C300" s="89">
        <f t="shared" si="93"/>
        <v>0.36636000000000002</v>
      </c>
      <c r="D300" s="89" t="str">
        <f t="shared" si="93"/>
        <v>0.10468</v>
      </c>
      <c r="E300" s="89">
        <f t="shared" si="93"/>
        <v>1.495E-2</v>
      </c>
      <c r="F300" s="89">
        <f t="shared" si="93"/>
        <v>1.07E-3</v>
      </c>
      <c r="G300" s="89">
        <f t="shared" si="93"/>
        <v>3.0000000000000001E-5</v>
      </c>
      <c r="H300" s="90">
        <f t="shared" si="93"/>
        <v>0</v>
      </c>
      <c r="I300" s="6"/>
      <c r="J300" s="1"/>
      <c r="K300" s="1"/>
      <c r="L300" s="1">
        <f>L$14</f>
        <v>0</v>
      </c>
    </row>
    <row r="301" spans="1:12" ht="18">
      <c r="A301" s="45" t="str">
        <f t="shared" ref="A301:H301" si="94">A$15</f>
        <v>p(xi) (для закона Пуассона)</v>
      </c>
      <c r="B301" s="91">
        <f t="shared" si="94"/>
        <v>0.53525999999999996</v>
      </c>
      <c r="C301" s="52">
        <f t="shared" si="94"/>
        <v>0.33454</v>
      </c>
      <c r="D301" s="52">
        <f t="shared" si="94"/>
        <v>0.10453999999999999</v>
      </c>
      <c r="E301" s="52">
        <f t="shared" si="94"/>
        <v>2.1780000000000001E-2</v>
      </c>
      <c r="F301" s="52">
        <f t="shared" si="94"/>
        <v>3.3999999999999998E-3</v>
      </c>
      <c r="G301" s="52">
        <f t="shared" si="94"/>
        <v>4.2999999999999999E-4</v>
      </c>
      <c r="H301" s="92">
        <f t="shared" si="94"/>
        <v>0</v>
      </c>
      <c r="I301" s="1"/>
      <c r="J301" s="1"/>
      <c r="K301" s="1"/>
      <c r="L301" s="1">
        <f>L$15</f>
        <v>0</v>
      </c>
    </row>
    <row r="302" spans="1:12" ht="18">
      <c r="A302" s="45" t="str">
        <f t="shared" ref="A302:H302" si="95">A$16</f>
        <v>p(xi) (по теореме Муавра-Лапласа)</v>
      </c>
      <c r="B302" s="91">
        <f t="shared" si="95"/>
        <v>0.37745124180654221</v>
      </c>
      <c r="C302" s="52">
        <f t="shared" si="95"/>
        <v>0.47438196387197351</v>
      </c>
      <c r="D302" s="52">
        <f t="shared" si="95"/>
        <v>9.5776066705217863E-2</v>
      </c>
      <c r="E302" s="52">
        <f t="shared" si="95"/>
        <v>3.1063282434063348E-3</v>
      </c>
      <c r="F302" s="52">
        <f t="shared" si="95"/>
        <v>1.6184497205098575E-5</v>
      </c>
      <c r="G302" s="52">
        <f t="shared" si="95"/>
        <v>1.35460475991584E-8</v>
      </c>
      <c r="H302" s="92">
        <f t="shared" si="95"/>
        <v>0</v>
      </c>
      <c r="I302" s="1"/>
      <c r="J302" s="1"/>
      <c r="K302" s="1"/>
      <c r="L302" s="1">
        <f>L$17</f>
        <v>0</v>
      </c>
    </row>
    <row r="303" spans="1:12" ht="18">
      <c r="A303" s="45" t="str">
        <f>A$17</f>
        <v>Fвыб(xi)</v>
      </c>
      <c r="B303" s="93"/>
      <c r="C303" s="61"/>
      <c r="D303" s="61"/>
      <c r="E303" s="61"/>
      <c r="F303" s="61"/>
      <c r="G303" s="61"/>
      <c r="H303" s="62"/>
      <c r="I303" s="1"/>
      <c r="J303" s="1"/>
      <c r="K303" s="1"/>
      <c r="L303" s="1"/>
    </row>
    <row r="304" spans="1:12" ht="18">
      <c r="A304" s="45" t="str">
        <f t="shared" ref="A304:H304" si="96">A$18</f>
        <v>Fбином(xi)</v>
      </c>
      <c r="B304" s="91">
        <f t="shared" si="96"/>
        <v>0</v>
      </c>
      <c r="C304" s="53">
        <f t="shared" si="96"/>
        <v>0.51290999999999998</v>
      </c>
      <c r="D304" s="53">
        <f t="shared" si="96"/>
        <v>0.87927</v>
      </c>
      <c r="E304" s="53">
        <f t="shared" si="96"/>
        <v>0.98394999999999999</v>
      </c>
      <c r="F304" s="53">
        <f t="shared" si="96"/>
        <v>0.99890000000000001</v>
      </c>
      <c r="G304" s="53">
        <f t="shared" si="96"/>
        <v>0.99997000000000003</v>
      </c>
      <c r="H304" s="97">
        <f t="shared" si="96"/>
        <v>1</v>
      </c>
      <c r="I304" s="1"/>
      <c r="J304" s="1"/>
      <c r="K304" s="1"/>
      <c r="L304" s="1"/>
    </row>
    <row r="305" spans="1:12" ht="18">
      <c r="A305" s="45" t="str">
        <f t="shared" ref="A305:H305" si="97">A$19</f>
        <v>Fпуасс(xi)</v>
      </c>
      <c r="B305" s="91">
        <f t="shared" si="97"/>
        <v>0</v>
      </c>
      <c r="C305" s="53">
        <f t="shared" si="97"/>
        <v>0.53525999999999996</v>
      </c>
      <c r="D305" s="53">
        <f t="shared" si="97"/>
        <v>0.87927</v>
      </c>
      <c r="E305" s="53">
        <f t="shared" si="97"/>
        <v>0.98394999999999999</v>
      </c>
      <c r="F305" s="53">
        <f t="shared" si="97"/>
        <v>0.99890000000000001</v>
      </c>
      <c r="G305" s="53">
        <f t="shared" si="97"/>
        <v>0.99997000000000003</v>
      </c>
      <c r="H305" s="97">
        <f t="shared" si="97"/>
        <v>1</v>
      </c>
      <c r="I305" s="1"/>
      <c r="J305" s="1"/>
      <c r="K305" s="1"/>
      <c r="L305" s="1"/>
    </row>
    <row r="306" spans="1:12" ht="18.75" thickBot="1">
      <c r="A306" s="46" t="str">
        <f>A$20</f>
        <v>Fнорм((xi-x(i-1))/2)</v>
      </c>
      <c r="B306" s="94">
        <f>B$20</f>
        <v>0</v>
      </c>
      <c r="C306" s="94">
        <f t="shared" ref="C306:G306" si="98">C$20</f>
        <v>0.43288618749631069</v>
      </c>
      <c r="D306" s="94">
        <f t="shared" si="98"/>
        <v>0.88163821468107129</v>
      </c>
      <c r="E306" s="94">
        <f t="shared" si="98"/>
        <v>0.99438505667354171</v>
      </c>
      <c r="F306" s="94">
        <f t="shared" si="98"/>
        <v>0.99994940269737909</v>
      </c>
      <c r="G306" s="94">
        <f t="shared" si="98"/>
        <v>0.99999991969272073</v>
      </c>
      <c r="H306" s="98">
        <v>1</v>
      </c>
      <c r="I306" s="1"/>
      <c r="J306" s="1"/>
      <c r="K306" s="1"/>
      <c r="L306" s="1"/>
    </row>
    <row r="307" spans="1:12" ht="19.5" thickTop="1">
      <c r="A307" s="1"/>
      <c r="B307" s="26"/>
      <c r="C307" s="26"/>
      <c r="D307" s="26"/>
      <c r="E307" s="25"/>
      <c r="F307" s="25"/>
      <c r="G307" s="25"/>
      <c r="H307" s="5"/>
      <c r="I307" s="1"/>
      <c r="J307" s="1"/>
      <c r="K307" s="1"/>
      <c r="L307" s="1"/>
    </row>
    <row r="308" spans="1:12" ht="18.75">
      <c r="A308" s="20" t="s">
        <v>81</v>
      </c>
      <c r="B308" s="25"/>
      <c r="C308" s="25"/>
      <c r="D308" s="25"/>
      <c r="E308" s="25"/>
      <c r="F308" s="25"/>
      <c r="G308" s="25"/>
      <c r="H308" s="95"/>
      <c r="I308" s="1"/>
      <c r="J308" s="1"/>
      <c r="K308" s="1"/>
      <c r="L308" s="100" t="s">
        <v>76</v>
      </c>
    </row>
    <row r="309" spans="1:12" ht="18.75">
      <c r="A309" s="20"/>
      <c r="B309" s="25"/>
      <c r="C309" s="25"/>
      <c r="D309" s="25"/>
      <c r="E309" s="25"/>
      <c r="F309" s="25"/>
      <c r="G309" s="25"/>
      <c r="H309" s="95"/>
      <c r="I309" s="1"/>
      <c r="J309" s="1"/>
      <c r="K309" s="1"/>
      <c r="L309" s="1"/>
    </row>
    <row r="310" spans="1:12" ht="18.75">
      <c r="A310" s="20"/>
      <c r="B310" s="25"/>
      <c r="C310" s="25"/>
      <c r="D310" s="25"/>
      <c r="E310" s="25"/>
      <c r="F310" s="25"/>
      <c r="G310" s="25"/>
      <c r="H310" s="95"/>
      <c r="I310" s="1"/>
      <c r="J310" s="1"/>
      <c r="K310" s="1"/>
      <c r="L310" s="1"/>
    </row>
    <row r="311" spans="1:12" ht="18.75">
      <c r="A311" s="20"/>
      <c r="B311" s="25"/>
      <c r="C311" s="25"/>
      <c r="D311" s="25"/>
      <c r="E311" s="25"/>
      <c r="F311" s="25"/>
      <c r="G311" s="25"/>
      <c r="H311" s="95"/>
      <c r="I311" s="1"/>
      <c r="J311" s="1"/>
      <c r="K311" s="1"/>
      <c r="L311" s="1"/>
    </row>
    <row r="312" spans="1:12" ht="1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thickBot="1">
      <c r="A313" s="10" t="str">
        <f>'Название и список группы'!A13</f>
        <v>Романцов</v>
      </c>
      <c r="B313" s="113" t="str">
        <f>'Название и список группы'!B13</f>
        <v>Павел Петрович</v>
      </c>
      <c r="C313" s="113"/>
      <c r="D313" s="113"/>
      <c r="E313" s="113"/>
      <c r="F313" s="113"/>
      <c r="G313" s="113"/>
      <c r="H313" s="113"/>
      <c r="I313" s="113"/>
      <c r="J313" s="113"/>
      <c r="K313" s="1"/>
      <c r="L313" s="1">
        <f>L$27</f>
        <v>0</v>
      </c>
    </row>
    <row r="314" spans="1:12" ht="24.75" thickTop="1" thickBot="1">
      <c r="A314" s="38" t="str">
        <f t="shared" ref="A314:F314" si="99">A$2</f>
        <v>Номер серии</v>
      </c>
      <c r="B314" s="35">
        <f t="shared" si="99"/>
        <v>1</v>
      </c>
      <c r="C314" s="28">
        <f t="shared" si="99"/>
        <v>2</v>
      </c>
      <c r="D314" s="28">
        <f t="shared" si="99"/>
        <v>3</v>
      </c>
      <c r="E314" s="28">
        <f t="shared" si="99"/>
        <v>4</v>
      </c>
      <c r="F314" s="29">
        <f t="shared" si="99"/>
        <v>5</v>
      </c>
      <c r="G314" s="63"/>
      <c r="H314" s="64" t="str">
        <f>H$2</f>
        <v>число серий</v>
      </c>
      <c r="I314" s="2"/>
      <c r="J314" s="56" t="s">
        <v>0</v>
      </c>
      <c r="K314" s="1"/>
      <c r="L314" s="17" t="str">
        <f>L$2</f>
        <v>Выполните 8 испытаний</v>
      </c>
    </row>
    <row r="315" spans="1:12" ht="19.5" thickTop="1">
      <c r="A315" s="39" t="str">
        <f>A$3</f>
        <v>Значения X   в 1-м испытании</v>
      </c>
      <c r="B315" s="36"/>
      <c r="C315" s="19"/>
      <c r="D315" s="19"/>
      <c r="E315" s="19"/>
      <c r="F315" s="31"/>
      <c r="G315" s="22"/>
      <c r="H315" s="18"/>
      <c r="I315" s="5">
        <f>IF(SUM(B315:F322)&gt;0,1,10^(-5))</f>
        <v>1.0000000000000001E-5</v>
      </c>
      <c r="J315" s="57">
        <f>IF(SUM(B324:H324)&gt;0,1,10^(-5))</f>
        <v>1.0000000000000001E-5</v>
      </c>
      <c r="K315" s="1"/>
      <c r="L315" s="17" t="str">
        <f>L$3</f>
        <v>из 5 серий по 3 броска монеты</v>
      </c>
    </row>
    <row r="316" spans="1:12" ht="18.75">
      <c r="A316" s="40" t="str">
        <f>A$4</f>
        <v>Значения X во 2-м испытании</v>
      </c>
      <c r="B316" s="37"/>
      <c r="C316" s="11"/>
      <c r="D316" s="11"/>
      <c r="E316" s="11"/>
      <c r="F316" s="33"/>
      <c r="G316" s="22"/>
      <c r="H316" s="11"/>
      <c r="I316" s="5"/>
      <c r="J316" s="1"/>
      <c r="K316" s="1"/>
      <c r="L316" s="1" t="str">
        <f>L$4</f>
        <v>X — число серий, в которых трижды</v>
      </c>
    </row>
    <row r="317" spans="1:12" ht="18.75">
      <c r="A317" s="40" t="str">
        <f>A$5</f>
        <v>Значения X   в 3-м испытании</v>
      </c>
      <c r="B317" s="37"/>
      <c r="C317" s="11"/>
      <c r="D317" s="11"/>
      <c r="E317" s="11"/>
      <c r="F317" s="33"/>
      <c r="G317" s="22"/>
      <c r="H317" s="11"/>
      <c r="I317" s="5"/>
      <c r="J317" s="1"/>
      <c r="K317" s="1"/>
      <c r="L317" s="1" t="str">
        <f>L$5</f>
        <v>выпал орел.</v>
      </c>
    </row>
    <row r="318" spans="1:12" ht="18.75">
      <c r="A318" s="40" t="str">
        <f>A$6</f>
        <v>Значения X   в 4-м испытании</v>
      </c>
      <c r="B318" s="37"/>
      <c r="C318" s="11"/>
      <c r="D318" s="11"/>
      <c r="E318" s="11"/>
      <c r="F318" s="33"/>
      <c r="G318" s="22"/>
      <c r="H318" s="11"/>
      <c r="I318" s="6"/>
      <c r="J318" s="1"/>
      <c r="K318" s="1"/>
      <c r="L318" s="1">
        <f>L$6</f>
        <v>0</v>
      </c>
    </row>
    <row r="319" spans="1:12" ht="18.75">
      <c r="A319" s="40" t="str">
        <f>A$7</f>
        <v>Значения X   в 5-м испытании</v>
      </c>
      <c r="B319" s="43"/>
      <c r="C319" s="21"/>
      <c r="D319" s="21"/>
      <c r="E319" s="21"/>
      <c r="F319" s="44"/>
      <c r="G319" s="23"/>
      <c r="H319" s="21"/>
      <c r="I319" s="6"/>
      <c r="J319" s="1"/>
      <c r="K319" s="1"/>
      <c r="L319" s="1"/>
    </row>
    <row r="320" spans="1:12" ht="18.75">
      <c r="A320" s="40" t="str">
        <f>A$8</f>
        <v>Значения X   в 6-м испытании</v>
      </c>
      <c r="B320" s="43"/>
      <c r="C320" s="21"/>
      <c r="D320" s="21"/>
      <c r="E320" s="21"/>
      <c r="F320" s="44"/>
      <c r="G320" s="23"/>
      <c r="H320" s="21"/>
      <c r="I320" s="6"/>
      <c r="J320" s="1"/>
      <c r="K320" s="1"/>
      <c r="L320" s="1"/>
    </row>
    <row r="321" spans="1:12" ht="18.75">
      <c r="A321" s="40" t="str">
        <f>A$9</f>
        <v>Значения X   в 7-м испытании</v>
      </c>
      <c r="B321" s="43"/>
      <c r="C321" s="21"/>
      <c r="D321" s="21"/>
      <c r="E321" s="21"/>
      <c r="F321" s="44"/>
      <c r="G321" s="23"/>
      <c r="H321" s="21"/>
      <c r="I321" s="6"/>
      <c r="J321" s="1"/>
      <c r="K321" s="1"/>
      <c r="L321" s="1"/>
    </row>
    <row r="322" spans="1:12" ht="19.5" thickBot="1">
      <c r="A322" s="42" t="str">
        <f>A$10</f>
        <v>Значения X   в 8-м испытании</v>
      </c>
      <c r="B322" s="43"/>
      <c r="C322" s="21"/>
      <c r="D322" s="21"/>
      <c r="E322" s="21"/>
      <c r="F322" s="44"/>
      <c r="G322" s="23"/>
      <c r="H322" s="21"/>
      <c r="I322" s="6"/>
      <c r="J322" s="1"/>
      <c r="K322" s="1"/>
      <c r="L322" s="1">
        <f>L$10</f>
        <v>0</v>
      </c>
    </row>
    <row r="323" spans="1:12" ht="20.25" thickTop="1" thickBot="1">
      <c r="A323" s="48" t="str">
        <f t="shared" ref="A323:H323" si="100">A$11</f>
        <v>xi</v>
      </c>
      <c r="B323" s="49">
        <f t="shared" si="100"/>
        <v>0</v>
      </c>
      <c r="C323" s="50">
        <f t="shared" si="100"/>
        <v>1</v>
      </c>
      <c r="D323" s="50">
        <f t="shared" si="100"/>
        <v>2</v>
      </c>
      <c r="E323" s="50">
        <f t="shared" si="100"/>
        <v>3</v>
      </c>
      <c r="F323" s="50">
        <f t="shared" si="100"/>
        <v>4</v>
      </c>
      <c r="G323" s="50">
        <f t="shared" si="100"/>
        <v>5</v>
      </c>
      <c r="H323" s="102" t="str">
        <f t="shared" si="100"/>
        <v>&gt;5</v>
      </c>
      <c r="I323" s="6"/>
      <c r="J323" s="1"/>
      <c r="K323" s="1"/>
      <c r="L323" s="1">
        <f>L$11</f>
        <v>0</v>
      </c>
    </row>
    <row r="324" spans="1:12" ht="19.5" thickTop="1">
      <c r="A324" s="47" t="str">
        <f>A$12</f>
        <v>n(X=xi)</v>
      </c>
      <c r="B324" s="58"/>
      <c r="C324" s="59"/>
      <c r="D324" s="59"/>
      <c r="E324" s="59"/>
      <c r="F324" s="101"/>
      <c r="G324" s="59"/>
      <c r="H324" s="60"/>
      <c r="I324" s="6">
        <f>SUM(B324:H324)</f>
        <v>0</v>
      </c>
      <c r="J324" s="1"/>
      <c r="K324" s="1"/>
      <c r="L324" s="1">
        <f>L$12</f>
        <v>0</v>
      </c>
    </row>
    <row r="325" spans="1:12" ht="19.5" thickBot="1">
      <c r="A325" s="45" t="str">
        <f>A$13</f>
        <v>w(X=xi)</v>
      </c>
      <c r="B325" s="103"/>
      <c r="C325" s="104"/>
      <c r="D325" s="104"/>
      <c r="E325" s="104"/>
      <c r="F325" s="87"/>
      <c r="G325" s="104"/>
      <c r="H325" s="105"/>
      <c r="I325" s="6">
        <f>SUM(B325:H325)</f>
        <v>0</v>
      </c>
      <c r="J325" s="1"/>
      <c r="K325" s="1"/>
      <c r="L325" s="1">
        <f>L$13</f>
        <v>0</v>
      </c>
    </row>
    <row r="326" spans="1:12" ht="19.5" thickTop="1">
      <c r="A326" s="45" t="str">
        <f t="shared" ref="A326:H326" si="101">A$14</f>
        <v>p(xi) (для биномиального закона)</v>
      </c>
      <c r="B326" s="88">
        <f t="shared" si="101"/>
        <v>0.51290999999999998</v>
      </c>
      <c r="C326" s="89">
        <f t="shared" si="101"/>
        <v>0.36636000000000002</v>
      </c>
      <c r="D326" s="89" t="str">
        <f t="shared" si="101"/>
        <v>0.10468</v>
      </c>
      <c r="E326" s="89">
        <f t="shared" si="101"/>
        <v>1.495E-2</v>
      </c>
      <c r="F326" s="89">
        <f t="shared" si="101"/>
        <v>1.07E-3</v>
      </c>
      <c r="G326" s="89">
        <f t="shared" si="101"/>
        <v>3.0000000000000001E-5</v>
      </c>
      <c r="H326" s="90">
        <f t="shared" si="101"/>
        <v>0</v>
      </c>
      <c r="I326" s="6"/>
      <c r="J326" s="1"/>
      <c r="K326" s="1"/>
      <c r="L326" s="1">
        <f>L$14</f>
        <v>0</v>
      </c>
    </row>
    <row r="327" spans="1:12" ht="18">
      <c r="A327" s="45" t="str">
        <f t="shared" ref="A327:H327" si="102">A$15</f>
        <v>p(xi) (для закона Пуассона)</v>
      </c>
      <c r="B327" s="91">
        <f t="shared" si="102"/>
        <v>0.53525999999999996</v>
      </c>
      <c r="C327" s="52">
        <f t="shared" si="102"/>
        <v>0.33454</v>
      </c>
      <c r="D327" s="52">
        <f t="shared" si="102"/>
        <v>0.10453999999999999</v>
      </c>
      <c r="E327" s="52">
        <f t="shared" si="102"/>
        <v>2.1780000000000001E-2</v>
      </c>
      <c r="F327" s="52">
        <f t="shared" si="102"/>
        <v>3.3999999999999998E-3</v>
      </c>
      <c r="G327" s="52">
        <f t="shared" si="102"/>
        <v>4.2999999999999999E-4</v>
      </c>
      <c r="H327" s="92">
        <f t="shared" si="102"/>
        <v>0</v>
      </c>
      <c r="I327" s="1"/>
      <c r="J327" s="1"/>
      <c r="K327" s="1"/>
      <c r="L327" s="1">
        <f>L$15</f>
        <v>0</v>
      </c>
    </row>
    <row r="328" spans="1:12" ht="18">
      <c r="A328" s="45" t="str">
        <f t="shared" ref="A328:H328" si="103">A$16</f>
        <v>p(xi) (по теореме Муавра-Лапласа)</v>
      </c>
      <c r="B328" s="91">
        <f t="shared" si="103"/>
        <v>0.37745124180654221</v>
      </c>
      <c r="C328" s="52">
        <f t="shared" si="103"/>
        <v>0.47438196387197351</v>
      </c>
      <c r="D328" s="52">
        <f t="shared" si="103"/>
        <v>9.5776066705217863E-2</v>
      </c>
      <c r="E328" s="52">
        <f t="shared" si="103"/>
        <v>3.1063282434063348E-3</v>
      </c>
      <c r="F328" s="52">
        <f t="shared" si="103"/>
        <v>1.6184497205098575E-5</v>
      </c>
      <c r="G328" s="52">
        <f t="shared" si="103"/>
        <v>1.35460475991584E-8</v>
      </c>
      <c r="H328" s="92">
        <f t="shared" si="103"/>
        <v>0</v>
      </c>
      <c r="I328" s="1"/>
      <c r="J328" s="1"/>
      <c r="K328" s="1"/>
      <c r="L328" s="1">
        <f>L$17</f>
        <v>0</v>
      </c>
    </row>
    <row r="329" spans="1:12" ht="18">
      <c r="A329" s="45" t="str">
        <f>A$17</f>
        <v>Fвыб(xi)</v>
      </c>
      <c r="B329" s="93"/>
      <c r="C329" s="61"/>
      <c r="D329" s="61"/>
      <c r="E329" s="61"/>
      <c r="F329" s="61"/>
      <c r="G329" s="61"/>
      <c r="H329" s="62"/>
      <c r="I329" s="1"/>
      <c r="J329" s="1"/>
      <c r="K329" s="1"/>
      <c r="L329" s="1"/>
    </row>
    <row r="330" spans="1:12" ht="18">
      <c r="A330" s="45" t="str">
        <f t="shared" ref="A330:H330" si="104">A$18</f>
        <v>Fбином(xi)</v>
      </c>
      <c r="B330" s="91">
        <f t="shared" si="104"/>
        <v>0</v>
      </c>
      <c r="C330" s="53">
        <f t="shared" si="104"/>
        <v>0.51290999999999998</v>
      </c>
      <c r="D330" s="53">
        <f t="shared" si="104"/>
        <v>0.87927</v>
      </c>
      <c r="E330" s="53">
        <f t="shared" si="104"/>
        <v>0.98394999999999999</v>
      </c>
      <c r="F330" s="53">
        <f t="shared" si="104"/>
        <v>0.99890000000000001</v>
      </c>
      <c r="G330" s="53">
        <f t="shared" si="104"/>
        <v>0.99997000000000003</v>
      </c>
      <c r="H330" s="97">
        <f t="shared" si="104"/>
        <v>1</v>
      </c>
      <c r="I330" s="1"/>
      <c r="J330" s="1"/>
      <c r="K330" s="1"/>
      <c r="L330" s="1"/>
    </row>
    <row r="331" spans="1:12" ht="18">
      <c r="A331" s="45" t="str">
        <f t="shared" ref="A331:H331" si="105">A$19</f>
        <v>Fпуасс(xi)</v>
      </c>
      <c r="B331" s="91">
        <f t="shared" si="105"/>
        <v>0</v>
      </c>
      <c r="C331" s="53">
        <f t="shared" si="105"/>
        <v>0.53525999999999996</v>
      </c>
      <c r="D331" s="53">
        <f t="shared" si="105"/>
        <v>0.87927</v>
      </c>
      <c r="E331" s="53">
        <f t="shared" si="105"/>
        <v>0.98394999999999999</v>
      </c>
      <c r="F331" s="53">
        <f t="shared" si="105"/>
        <v>0.99890000000000001</v>
      </c>
      <c r="G331" s="53">
        <f t="shared" si="105"/>
        <v>0.99997000000000003</v>
      </c>
      <c r="H331" s="97">
        <f t="shared" si="105"/>
        <v>1</v>
      </c>
      <c r="I331" s="1"/>
      <c r="J331" s="1"/>
      <c r="K331" s="1"/>
      <c r="L331" s="1"/>
    </row>
    <row r="332" spans="1:12" ht="18.75" thickBot="1">
      <c r="A332" s="46" t="str">
        <f>A$20</f>
        <v>Fнорм((xi-x(i-1))/2)</v>
      </c>
      <c r="B332" s="94">
        <f>B$20</f>
        <v>0</v>
      </c>
      <c r="C332" s="94">
        <f t="shared" ref="C332:G332" si="106">C$20</f>
        <v>0.43288618749631069</v>
      </c>
      <c r="D332" s="94">
        <f t="shared" si="106"/>
        <v>0.88163821468107129</v>
      </c>
      <c r="E332" s="94">
        <f t="shared" si="106"/>
        <v>0.99438505667354171</v>
      </c>
      <c r="F332" s="94">
        <f t="shared" si="106"/>
        <v>0.99994940269737909</v>
      </c>
      <c r="G332" s="94">
        <f t="shared" si="106"/>
        <v>0.99999991969272073</v>
      </c>
      <c r="H332" s="98">
        <v>1</v>
      </c>
      <c r="I332" s="1"/>
      <c r="J332" s="1"/>
      <c r="K332" s="1"/>
      <c r="L332" s="1"/>
    </row>
    <row r="333" spans="1:12" ht="19.5" thickTop="1">
      <c r="A333" s="1"/>
      <c r="B333" s="26"/>
      <c r="C333" s="26"/>
      <c r="D333" s="26"/>
      <c r="E333" s="25"/>
      <c r="F333" s="25"/>
      <c r="G333" s="25"/>
      <c r="H333" s="5"/>
      <c r="I333" s="1"/>
      <c r="J333" s="1"/>
      <c r="K333" s="1"/>
      <c r="L333" s="1"/>
    </row>
    <row r="334" spans="1:12" ht="18.75">
      <c r="A334" s="20" t="s">
        <v>81</v>
      </c>
      <c r="B334" s="25"/>
      <c r="C334" s="25"/>
      <c r="D334" s="25"/>
      <c r="E334" s="25"/>
      <c r="F334" s="25"/>
      <c r="G334" s="25"/>
      <c r="H334" s="95"/>
      <c r="I334" s="1"/>
      <c r="J334" s="1"/>
      <c r="K334" s="1"/>
      <c r="L334" s="100" t="s">
        <v>76</v>
      </c>
    </row>
    <row r="335" spans="1:12" ht="18.75">
      <c r="A335" s="20"/>
      <c r="B335" s="25"/>
      <c r="C335" s="25"/>
      <c r="D335" s="25"/>
      <c r="E335" s="25"/>
      <c r="F335" s="25"/>
      <c r="G335" s="25"/>
      <c r="H335" s="95"/>
      <c r="I335" s="1"/>
      <c r="J335" s="1"/>
      <c r="K335" s="1"/>
      <c r="L335" s="1"/>
    </row>
    <row r="336" spans="1:12" ht="18.75">
      <c r="A336" s="20"/>
      <c r="B336" s="25"/>
      <c r="C336" s="25"/>
      <c r="D336" s="25"/>
      <c r="E336" s="25"/>
      <c r="F336" s="25"/>
      <c r="G336" s="25"/>
      <c r="H336" s="95"/>
      <c r="I336" s="1"/>
      <c r="J336" s="1"/>
      <c r="K336" s="1"/>
      <c r="L336" s="1"/>
    </row>
    <row r="337" spans="1:12" ht="18.75">
      <c r="A337" s="20"/>
      <c r="B337" s="25"/>
      <c r="C337" s="25"/>
      <c r="D337" s="25"/>
      <c r="E337" s="25"/>
      <c r="F337" s="25"/>
      <c r="G337" s="25"/>
      <c r="H337" s="95"/>
      <c r="I337" s="1"/>
      <c r="J337" s="1"/>
      <c r="K337" s="1"/>
      <c r="L337" s="1"/>
    </row>
    <row r="338" spans="1:12" ht="1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thickBot="1">
      <c r="A339" s="10" t="str">
        <f>'Название и список группы'!A14</f>
        <v>Рысаев</v>
      </c>
      <c r="B339" s="113" t="str">
        <f>'Название и список группы'!B14</f>
        <v>Дамир Ринатович</v>
      </c>
      <c r="C339" s="113"/>
      <c r="D339" s="113"/>
      <c r="E339" s="113"/>
      <c r="F339" s="113"/>
      <c r="G339" s="113"/>
      <c r="H339" s="113"/>
      <c r="I339" s="113"/>
      <c r="J339" s="113"/>
      <c r="K339" s="1"/>
      <c r="L339" s="1">
        <f>L$27</f>
        <v>0</v>
      </c>
    </row>
    <row r="340" spans="1:12" ht="24.75" thickTop="1" thickBot="1">
      <c r="A340" s="38" t="str">
        <f t="shared" ref="A340:F340" si="107">A$2</f>
        <v>Номер серии</v>
      </c>
      <c r="B340" s="35">
        <f t="shared" si="107"/>
        <v>1</v>
      </c>
      <c r="C340" s="28">
        <f t="shared" si="107"/>
        <v>2</v>
      </c>
      <c r="D340" s="28">
        <f t="shared" si="107"/>
        <v>3</v>
      </c>
      <c r="E340" s="28">
        <f t="shared" si="107"/>
        <v>4</v>
      </c>
      <c r="F340" s="29">
        <f t="shared" si="107"/>
        <v>5</v>
      </c>
      <c r="G340" s="63"/>
      <c r="H340" s="64" t="str">
        <f>H$2</f>
        <v>число серий</v>
      </c>
      <c r="I340" s="2"/>
      <c r="J340" s="56" t="s">
        <v>0</v>
      </c>
      <c r="K340" s="1"/>
      <c r="L340" s="17" t="str">
        <f>L$2</f>
        <v>Выполните 8 испытаний</v>
      </c>
    </row>
    <row r="341" spans="1:12" ht="19.5" thickTop="1">
      <c r="A341" s="39" t="str">
        <f>A$3</f>
        <v>Значения X   в 1-м испытании</v>
      </c>
      <c r="B341" s="36"/>
      <c r="C341" s="19"/>
      <c r="D341" s="19"/>
      <c r="E341" s="19"/>
      <c r="F341" s="31"/>
      <c r="G341" s="22"/>
      <c r="H341" s="18"/>
      <c r="I341" s="5">
        <f>IF(SUM(B341:F348)&gt;0,1,10^(-5))</f>
        <v>1.0000000000000001E-5</v>
      </c>
      <c r="J341" s="57">
        <f>IF(SUM(B350:H350)&gt;0,1,10^(-5))</f>
        <v>1.0000000000000001E-5</v>
      </c>
      <c r="K341" s="1"/>
      <c r="L341" s="17" t="str">
        <f>L$3</f>
        <v>из 5 серий по 3 броска монеты</v>
      </c>
    </row>
    <row r="342" spans="1:12" ht="18.75">
      <c r="A342" s="40" t="str">
        <f>A$4</f>
        <v>Значения X во 2-м испытании</v>
      </c>
      <c r="B342" s="37"/>
      <c r="C342" s="11"/>
      <c r="D342" s="11"/>
      <c r="E342" s="11"/>
      <c r="F342" s="33"/>
      <c r="G342" s="22"/>
      <c r="H342" s="11"/>
      <c r="I342" s="5"/>
      <c r="J342" s="1"/>
      <c r="K342" s="1"/>
      <c r="L342" s="1" t="str">
        <f>L$4</f>
        <v>X — число серий, в которых трижды</v>
      </c>
    </row>
    <row r="343" spans="1:12" ht="18.75">
      <c r="A343" s="40" t="str">
        <f>A$5</f>
        <v>Значения X   в 3-м испытании</v>
      </c>
      <c r="B343" s="37"/>
      <c r="C343" s="11"/>
      <c r="D343" s="11"/>
      <c r="E343" s="11"/>
      <c r="F343" s="33"/>
      <c r="G343" s="22"/>
      <c r="H343" s="11"/>
      <c r="I343" s="5"/>
      <c r="J343" s="1"/>
      <c r="K343" s="1"/>
      <c r="L343" s="1" t="str">
        <f>L$5</f>
        <v>выпал орел.</v>
      </c>
    </row>
    <row r="344" spans="1:12" ht="18.75">
      <c r="A344" s="40" t="str">
        <f>A$6</f>
        <v>Значения X   в 4-м испытании</v>
      </c>
      <c r="B344" s="37"/>
      <c r="C344" s="11"/>
      <c r="D344" s="11"/>
      <c r="E344" s="11"/>
      <c r="F344" s="33"/>
      <c r="G344" s="22"/>
      <c r="H344" s="11"/>
      <c r="I344" s="6"/>
      <c r="J344" s="1"/>
      <c r="K344" s="1"/>
      <c r="L344" s="1">
        <f>L$6</f>
        <v>0</v>
      </c>
    </row>
    <row r="345" spans="1:12" ht="18.75">
      <c r="A345" s="40" t="str">
        <f>A$7</f>
        <v>Значения X   в 5-м испытании</v>
      </c>
      <c r="B345" s="43"/>
      <c r="C345" s="21"/>
      <c r="D345" s="21"/>
      <c r="E345" s="21"/>
      <c r="F345" s="44"/>
      <c r="G345" s="23"/>
      <c r="H345" s="21"/>
      <c r="I345" s="6"/>
      <c r="J345" s="1"/>
      <c r="K345" s="1"/>
      <c r="L345" s="1"/>
    </row>
    <row r="346" spans="1:12" ht="18.75">
      <c r="A346" s="40" t="str">
        <f>A$8</f>
        <v>Значения X   в 6-м испытании</v>
      </c>
      <c r="B346" s="43"/>
      <c r="C346" s="21"/>
      <c r="D346" s="21"/>
      <c r="E346" s="21"/>
      <c r="F346" s="44"/>
      <c r="G346" s="23"/>
      <c r="H346" s="21"/>
      <c r="I346" s="6"/>
      <c r="J346" s="1"/>
      <c r="K346" s="1"/>
      <c r="L346" s="1"/>
    </row>
    <row r="347" spans="1:12" ht="18.75">
      <c r="A347" s="40" t="str">
        <f>A$9</f>
        <v>Значения X   в 7-м испытании</v>
      </c>
      <c r="B347" s="43"/>
      <c r="C347" s="21"/>
      <c r="D347" s="21"/>
      <c r="E347" s="21"/>
      <c r="F347" s="44"/>
      <c r="G347" s="23"/>
      <c r="H347" s="21"/>
      <c r="I347" s="6"/>
      <c r="J347" s="1"/>
      <c r="K347" s="1"/>
      <c r="L347" s="1"/>
    </row>
    <row r="348" spans="1:12" ht="19.5" thickBot="1">
      <c r="A348" s="42" t="str">
        <f>A$10</f>
        <v>Значения X   в 8-м испытании</v>
      </c>
      <c r="B348" s="43"/>
      <c r="C348" s="21"/>
      <c r="D348" s="21"/>
      <c r="E348" s="21"/>
      <c r="F348" s="44"/>
      <c r="G348" s="23"/>
      <c r="H348" s="21"/>
      <c r="I348" s="6"/>
      <c r="J348" s="1"/>
      <c r="K348" s="1"/>
      <c r="L348" s="1">
        <f>L$10</f>
        <v>0</v>
      </c>
    </row>
    <row r="349" spans="1:12" ht="20.25" thickTop="1" thickBot="1">
      <c r="A349" s="48" t="str">
        <f t="shared" ref="A349:H349" si="108">A$11</f>
        <v>xi</v>
      </c>
      <c r="B349" s="49">
        <f t="shared" si="108"/>
        <v>0</v>
      </c>
      <c r="C349" s="50">
        <f t="shared" si="108"/>
        <v>1</v>
      </c>
      <c r="D349" s="50">
        <f t="shared" si="108"/>
        <v>2</v>
      </c>
      <c r="E349" s="50">
        <f t="shared" si="108"/>
        <v>3</v>
      </c>
      <c r="F349" s="50">
        <f t="shared" si="108"/>
        <v>4</v>
      </c>
      <c r="G349" s="50">
        <f t="shared" si="108"/>
        <v>5</v>
      </c>
      <c r="H349" s="102" t="str">
        <f t="shared" si="108"/>
        <v>&gt;5</v>
      </c>
      <c r="I349" s="6"/>
      <c r="J349" s="1"/>
      <c r="K349" s="1"/>
      <c r="L349" s="1">
        <f>L$11</f>
        <v>0</v>
      </c>
    </row>
    <row r="350" spans="1:12" ht="19.5" thickTop="1">
      <c r="A350" s="47" t="str">
        <f>A$12</f>
        <v>n(X=xi)</v>
      </c>
      <c r="B350" s="58"/>
      <c r="C350" s="59"/>
      <c r="D350" s="59"/>
      <c r="E350" s="59"/>
      <c r="F350" s="101"/>
      <c r="G350" s="59"/>
      <c r="H350" s="60"/>
      <c r="I350" s="6">
        <f>SUM(B350:H350)</f>
        <v>0</v>
      </c>
      <c r="J350" s="1"/>
      <c r="K350" s="1"/>
      <c r="L350" s="1">
        <f>L$12</f>
        <v>0</v>
      </c>
    </row>
    <row r="351" spans="1:12" ht="19.5" thickBot="1">
      <c r="A351" s="45" t="str">
        <f>A$13</f>
        <v>w(X=xi)</v>
      </c>
      <c r="B351" s="103"/>
      <c r="C351" s="104"/>
      <c r="D351" s="104"/>
      <c r="E351" s="104"/>
      <c r="F351" s="87"/>
      <c r="G351" s="104"/>
      <c r="H351" s="105"/>
      <c r="I351" s="6">
        <f>SUM(B351:H351)</f>
        <v>0</v>
      </c>
      <c r="J351" s="1"/>
      <c r="K351" s="1"/>
      <c r="L351" s="1">
        <f>L$13</f>
        <v>0</v>
      </c>
    </row>
    <row r="352" spans="1:12" ht="19.5" thickTop="1">
      <c r="A352" s="45" t="str">
        <f t="shared" ref="A352:H352" si="109">A$14</f>
        <v>p(xi) (для биномиального закона)</v>
      </c>
      <c r="B352" s="88">
        <f t="shared" si="109"/>
        <v>0.51290999999999998</v>
      </c>
      <c r="C352" s="89">
        <f t="shared" si="109"/>
        <v>0.36636000000000002</v>
      </c>
      <c r="D352" s="89" t="str">
        <f t="shared" si="109"/>
        <v>0.10468</v>
      </c>
      <c r="E352" s="89">
        <f t="shared" si="109"/>
        <v>1.495E-2</v>
      </c>
      <c r="F352" s="89">
        <f t="shared" si="109"/>
        <v>1.07E-3</v>
      </c>
      <c r="G352" s="89">
        <f t="shared" si="109"/>
        <v>3.0000000000000001E-5</v>
      </c>
      <c r="H352" s="90">
        <f t="shared" si="109"/>
        <v>0</v>
      </c>
      <c r="I352" s="6"/>
      <c r="J352" s="1"/>
      <c r="K352" s="1"/>
      <c r="L352" s="1">
        <f>L$14</f>
        <v>0</v>
      </c>
    </row>
    <row r="353" spans="1:12" ht="18">
      <c r="A353" s="45" t="str">
        <f t="shared" ref="A353:H353" si="110">A$15</f>
        <v>p(xi) (для закона Пуассона)</v>
      </c>
      <c r="B353" s="91">
        <f t="shared" si="110"/>
        <v>0.53525999999999996</v>
      </c>
      <c r="C353" s="52">
        <f t="shared" si="110"/>
        <v>0.33454</v>
      </c>
      <c r="D353" s="52">
        <f t="shared" si="110"/>
        <v>0.10453999999999999</v>
      </c>
      <c r="E353" s="52">
        <f t="shared" si="110"/>
        <v>2.1780000000000001E-2</v>
      </c>
      <c r="F353" s="52">
        <f t="shared" si="110"/>
        <v>3.3999999999999998E-3</v>
      </c>
      <c r="G353" s="52">
        <f t="shared" si="110"/>
        <v>4.2999999999999999E-4</v>
      </c>
      <c r="H353" s="92">
        <f t="shared" si="110"/>
        <v>0</v>
      </c>
      <c r="I353" s="1"/>
      <c r="J353" s="1"/>
      <c r="K353" s="1"/>
      <c r="L353" s="1">
        <f>L$15</f>
        <v>0</v>
      </c>
    </row>
    <row r="354" spans="1:12" ht="18">
      <c r="A354" s="45" t="str">
        <f t="shared" ref="A354:H354" si="111">A$16</f>
        <v>p(xi) (по теореме Муавра-Лапласа)</v>
      </c>
      <c r="B354" s="91">
        <f t="shared" si="111"/>
        <v>0.37745124180654221</v>
      </c>
      <c r="C354" s="52">
        <f t="shared" si="111"/>
        <v>0.47438196387197351</v>
      </c>
      <c r="D354" s="52">
        <f t="shared" si="111"/>
        <v>9.5776066705217863E-2</v>
      </c>
      <c r="E354" s="52">
        <f t="shared" si="111"/>
        <v>3.1063282434063348E-3</v>
      </c>
      <c r="F354" s="52">
        <f t="shared" si="111"/>
        <v>1.6184497205098575E-5</v>
      </c>
      <c r="G354" s="52">
        <f t="shared" si="111"/>
        <v>1.35460475991584E-8</v>
      </c>
      <c r="H354" s="92">
        <f t="shared" si="111"/>
        <v>0</v>
      </c>
      <c r="I354" s="1"/>
      <c r="J354" s="1"/>
      <c r="K354" s="1"/>
      <c r="L354" s="1">
        <f>L$17</f>
        <v>0</v>
      </c>
    </row>
    <row r="355" spans="1:12" ht="18">
      <c r="A355" s="45" t="str">
        <f>A$17</f>
        <v>Fвыб(xi)</v>
      </c>
      <c r="B355" s="93"/>
      <c r="C355" s="61"/>
      <c r="D355" s="61"/>
      <c r="E355" s="61"/>
      <c r="F355" s="61"/>
      <c r="G355" s="61"/>
      <c r="H355" s="62"/>
      <c r="I355" s="1"/>
      <c r="J355" s="1"/>
      <c r="K355" s="1"/>
      <c r="L355" s="1"/>
    </row>
    <row r="356" spans="1:12" ht="18">
      <c r="A356" s="45" t="str">
        <f t="shared" ref="A356:H356" si="112">A$18</f>
        <v>Fбином(xi)</v>
      </c>
      <c r="B356" s="91">
        <f t="shared" si="112"/>
        <v>0</v>
      </c>
      <c r="C356" s="53">
        <f t="shared" si="112"/>
        <v>0.51290999999999998</v>
      </c>
      <c r="D356" s="53">
        <f t="shared" si="112"/>
        <v>0.87927</v>
      </c>
      <c r="E356" s="53">
        <f t="shared" si="112"/>
        <v>0.98394999999999999</v>
      </c>
      <c r="F356" s="53">
        <f t="shared" si="112"/>
        <v>0.99890000000000001</v>
      </c>
      <c r="G356" s="53">
        <f t="shared" si="112"/>
        <v>0.99997000000000003</v>
      </c>
      <c r="H356" s="97">
        <f t="shared" si="112"/>
        <v>1</v>
      </c>
      <c r="I356" s="1"/>
      <c r="J356" s="1"/>
      <c r="K356" s="1"/>
      <c r="L356" s="1"/>
    </row>
    <row r="357" spans="1:12" ht="18">
      <c r="A357" s="45" t="str">
        <f t="shared" ref="A357:H357" si="113">A$19</f>
        <v>Fпуасс(xi)</v>
      </c>
      <c r="B357" s="91">
        <f t="shared" si="113"/>
        <v>0</v>
      </c>
      <c r="C357" s="53">
        <f t="shared" si="113"/>
        <v>0.53525999999999996</v>
      </c>
      <c r="D357" s="53">
        <f t="shared" si="113"/>
        <v>0.87927</v>
      </c>
      <c r="E357" s="53">
        <f t="shared" si="113"/>
        <v>0.98394999999999999</v>
      </c>
      <c r="F357" s="53">
        <f t="shared" si="113"/>
        <v>0.99890000000000001</v>
      </c>
      <c r="G357" s="53">
        <f t="shared" si="113"/>
        <v>0.99997000000000003</v>
      </c>
      <c r="H357" s="97">
        <f t="shared" si="113"/>
        <v>1</v>
      </c>
      <c r="I357" s="1"/>
      <c r="J357" s="1"/>
      <c r="K357" s="1"/>
      <c r="L357" s="1"/>
    </row>
    <row r="358" spans="1:12" ht="18.75" thickBot="1">
      <c r="A358" s="46" t="str">
        <f>A$20</f>
        <v>Fнорм((xi-x(i-1))/2)</v>
      </c>
      <c r="B358" s="94">
        <f>B$20</f>
        <v>0</v>
      </c>
      <c r="C358" s="94">
        <f t="shared" ref="C358:G358" si="114">C$20</f>
        <v>0.43288618749631069</v>
      </c>
      <c r="D358" s="94">
        <f t="shared" si="114"/>
        <v>0.88163821468107129</v>
      </c>
      <c r="E358" s="94">
        <f t="shared" si="114"/>
        <v>0.99438505667354171</v>
      </c>
      <c r="F358" s="94">
        <f t="shared" si="114"/>
        <v>0.99994940269737909</v>
      </c>
      <c r="G358" s="94">
        <f t="shared" si="114"/>
        <v>0.99999991969272073</v>
      </c>
      <c r="H358" s="98">
        <v>1</v>
      </c>
      <c r="I358" s="1"/>
      <c r="J358" s="1"/>
      <c r="K358" s="1"/>
      <c r="L358" s="1"/>
    </row>
    <row r="359" spans="1:12" ht="19.5" thickTop="1">
      <c r="A359" s="1"/>
      <c r="B359" s="26"/>
      <c r="C359" s="26"/>
      <c r="D359" s="26"/>
      <c r="E359" s="25"/>
      <c r="F359" s="25"/>
      <c r="G359" s="25"/>
      <c r="H359" s="5"/>
      <c r="I359" s="1"/>
      <c r="J359" s="1"/>
      <c r="K359" s="1"/>
      <c r="L359" s="1"/>
    </row>
    <row r="360" spans="1:12" ht="18.75">
      <c r="A360" s="20" t="s">
        <v>81</v>
      </c>
      <c r="B360" s="25"/>
      <c r="C360" s="25"/>
      <c r="D360" s="25"/>
      <c r="E360" s="25"/>
      <c r="F360" s="25"/>
      <c r="G360" s="25"/>
      <c r="H360" s="95"/>
      <c r="I360" s="1"/>
      <c r="J360" s="1"/>
      <c r="K360" s="1"/>
      <c r="L360" s="100" t="s">
        <v>76</v>
      </c>
    </row>
    <row r="361" spans="1:12" ht="18.75">
      <c r="A361" s="20"/>
      <c r="B361" s="25"/>
      <c r="C361" s="25"/>
      <c r="D361" s="25"/>
      <c r="E361" s="25"/>
      <c r="F361" s="25"/>
      <c r="G361" s="25"/>
      <c r="H361" s="95"/>
      <c r="I361" s="1"/>
      <c r="J361" s="1"/>
      <c r="K361" s="1"/>
      <c r="L361" s="1"/>
    </row>
    <row r="362" spans="1:12" ht="18.75">
      <c r="A362" s="20"/>
      <c r="B362" s="25"/>
      <c r="C362" s="25"/>
      <c r="D362" s="25"/>
      <c r="E362" s="25"/>
      <c r="F362" s="25"/>
      <c r="G362" s="25"/>
      <c r="H362" s="95"/>
      <c r="I362" s="1"/>
      <c r="J362" s="1"/>
      <c r="K362" s="1"/>
      <c r="L362" s="1"/>
    </row>
    <row r="363" spans="1:12" ht="18.75">
      <c r="A363" s="20"/>
      <c r="B363" s="25"/>
      <c r="C363" s="25"/>
      <c r="D363" s="25"/>
      <c r="E363" s="25"/>
      <c r="F363" s="25"/>
      <c r="G363" s="25"/>
      <c r="H363" s="95"/>
      <c r="I363" s="1"/>
      <c r="J363" s="1"/>
      <c r="K363" s="1"/>
      <c r="L363" s="1"/>
    </row>
    <row r="364" spans="1:12" ht="1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thickBot="1">
      <c r="A365" s="10" t="str">
        <f>'Название и список группы'!A15</f>
        <v>Саркеев</v>
      </c>
      <c r="B365" s="113" t="str">
        <f>'Название и список группы'!B15</f>
        <v>Дмитрий Сергеевич</v>
      </c>
      <c r="C365" s="113"/>
      <c r="D365" s="113"/>
      <c r="E365" s="113"/>
      <c r="F365" s="113"/>
      <c r="G365" s="113"/>
      <c r="H365" s="113"/>
      <c r="I365" s="113"/>
      <c r="J365" s="113"/>
      <c r="K365" s="1"/>
      <c r="L365" s="1">
        <f>L$27</f>
        <v>0</v>
      </c>
    </row>
    <row r="366" spans="1:12" ht="24.75" thickTop="1" thickBot="1">
      <c r="A366" s="38" t="str">
        <f t="shared" ref="A366:F366" si="115">A$2</f>
        <v>Номер серии</v>
      </c>
      <c r="B366" s="35">
        <f t="shared" si="115"/>
        <v>1</v>
      </c>
      <c r="C366" s="28">
        <f t="shared" si="115"/>
        <v>2</v>
      </c>
      <c r="D366" s="28">
        <f t="shared" si="115"/>
        <v>3</v>
      </c>
      <c r="E366" s="28">
        <f t="shared" si="115"/>
        <v>4</v>
      </c>
      <c r="F366" s="29">
        <f t="shared" si="115"/>
        <v>5</v>
      </c>
      <c r="G366" s="63"/>
      <c r="H366" s="64" t="str">
        <f>H$2</f>
        <v>число серий</v>
      </c>
      <c r="I366" s="2"/>
      <c r="J366" s="56" t="s">
        <v>0</v>
      </c>
      <c r="K366" s="1"/>
      <c r="L366" s="17" t="str">
        <f>L$2</f>
        <v>Выполните 8 испытаний</v>
      </c>
    </row>
    <row r="367" spans="1:12" ht="19.5" thickTop="1">
      <c r="A367" s="39" t="str">
        <f>A$3</f>
        <v>Значения X   в 1-м испытании</v>
      </c>
      <c r="B367" s="36"/>
      <c r="C367" s="19"/>
      <c r="D367" s="19"/>
      <c r="E367" s="19"/>
      <c r="F367" s="31"/>
      <c r="G367" s="22"/>
      <c r="H367" s="18"/>
      <c r="I367" s="5">
        <f>IF(SUM(B367:F374)&gt;0,1,10^(-5))</f>
        <v>1.0000000000000001E-5</v>
      </c>
      <c r="J367" s="57">
        <f>IF(SUM(B376:H376)&gt;0,1,10^(-5))</f>
        <v>1.0000000000000001E-5</v>
      </c>
      <c r="K367" s="1"/>
      <c r="L367" s="17" t="str">
        <f>L$3</f>
        <v>из 5 серий по 3 броска монеты</v>
      </c>
    </row>
    <row r="368" spans="1:12" ht="18.75">
      <c r="A368" s="40" t="str">
        <f>A$4</f>
        <v>Значения X во 2-м испытании</v>
      </c>
      <c r="B368" s="37"/>
      <c r="C368" s="11"/>
      <c r="D368" s="11"/>
      <c r="E368" s="11"/>
      <c r="F368" s="33"/>
      <c r="G368" s="22"/>
      <c r="H368" s="11"/>
      <c r="I368" s="5"/>
      <c r="J368" s="1"/>
      <c r="K368" s="1"/>
      <c r="L368" s="1" t="str">
        <f>L$4</f>
        <v>X — число серий, в которых трижды</v>
      </c>
    </row>
    <row r="369" spans="1:12" ht="18.75">
      <c r="A369" s="40" t="str">
        <f>A$5</f>
        <v>Значения X   в 3-м испытании</v>
      </c>
      <c r="B369" s="37"/>
      <c r="C369" s="11"/>
      <c r="D369" s="11"/>
      <c r="E369" s="11"/>
      <c r="F369" s="33"/>
      <c r="G369" s="22"/>
      <c r="H369" s="11"/>
      <c r="I369" s="5"/>
      <c r="J369" s="1"/>
      <c r="K369" s="1"/>
      <c r="L369" s="1" t="str">
        <f>L$5</f>
        <v>выпал орел.</v>
      </c>
    </row>
    <row r="370" spans="1:12" ht="18.75">
      <c r="A370" s="40" t="str">
        <f>A$6</f>
        <v>Значения X   в 4-м испытании</v>
      </c>
      <c r="B370" s="37"/>
      <c r="C370" s="11"/>
      <c r="D370" s="11"/>
      <c r="E370" s="11"/>
      <c r="F370" s="33"/>
      <c r="G370" s="22"/>
      <c r="H370" s="11"/>
      <c r="I370" s="6"/>
      <c r="J370" s="1"/>
      <c r="K370" s="1"/>
      <c r="L370" s="1">
        <f>L$6</f>
        <v>0</v>
      </c>
    </row>
    <row r="371" spans="1:12" ht="18.75">
      <c r="A371" s="40" t="str">
        <f>A$7</f>
        <v>Значения X   в 5-м испытании</v>
      </c>
      <c r="B371" s="43"/>
      <c r="C371" s="21"/>
      <c r="D371" s="21"/>
      <c r="E371" s="21"/>
      <c r="F371" s="44"/>
      <c r="G371" s="23"/>
      <c r="H371" s="21"/>
      <c r="I371" s="6"/>
      <c r="J371" s="1"/>
      <c r="K371" s="1"/>
      <c r="L371" s="1"/>
    </row>
    <row r="372" spans="1:12" ht="18.75">
      <c r="A372" s="40" t="str">
        <f>A$8</f>
        <v>Значения X   в 6-м испытании</v>
      </c>
      <c r="B372" s="43"/>
      <c r="C372" s="21"/>
      <c r="D372" s="21"/>
      <c r="E372" s="21"/>
      <c r="F372" s="44"/>
      <c r="G372" s="23"/>
      <c r="H372" s="21"/>
      <c r="I372" s="6"/>
      <c r="J372" s="1"/>
      <c r="K372" s="1"/>
      <c r="L372" s="1"/>
    </row>
    <row r="373" spans="1:12" ht="18.75">
      <c r="A373" s="40" t="str">
        <f>A$9</f>
        <v>Значения X   в 7-м испытании</v>
      </c>
      <c r="B373" s="43"/>
      <c r="C373" s="21"/>
      <c r="D373" s="21"/>
      <c r="E373" s="21"/>
      <c r="F373" s="44"/>
      <c r="G373" s="23"/>
      <c r="H373" s="21"/>
      <c r="I373" s="6"/>
      <c r="J373" s="1"/>
      <c r="K373" s="1"/>
      <c r="L373" s="1"/>
    </row>
    <row r="374" spans="1:12" ht="19.5" thickBot="1">
      <c r="A374" s="42" t="str">
        <f>A$10</f>
        <v>Значения X   в 8-м испытании</v>
      </c>
      <c r="B374" s="43"/>
      <c r="C374" s="21"/>
      <c r="D374" s="21"/>
      <c r="E374" s="21"/>
      <c r="F374" s="44"/>
      <c r="G374" s="23"/>
      <c r="H374" s="21"/>
      <c r="I374" s="6"/>
      <c r="J374" s="1"/>
      <c r="K374" s="1"/>
      <c r="L374" s="1">
        <f>L$10</f>
        <v>0</v>
      </c>
    </row>
    <row r="375" spans="1:12" ht="20.25" thickTop="1" thickBot="1">
      <c r="A375" s="48" t="str">
        <f t="shared" ref="A375:H375" si="116">A$11</f>
        <v>xi</v>
      </c>
      <c r="B375" s="49">
        <f t="shared" si="116"/>
        <v>0</v>
      </c>
      <c r="C375" s="50">
        <f t="shared" si="116"/>
        <v>1</v>
      </c>
      <c r="D375" s="50">
        <f t="shared" si="116"/>
        <v>2</v>
      </c>
      <c r="E375" s="50">
        <f t="shared" si="116"/>
        <v>3</v>
      </c>
      <c r="F375" s="50">
        <f t="shared" si="116"/>
        <v>4</v>
      </c>
      <c r="G375" s="50">
        <f t="shared" si="116"/>
        <v>5</v>
      </c>
      <c r="H375" s="102" t="str">
        <f t="shared" si="116"/>
        <v>&gt;5</v>
      </c>
      <c r="I375" s="6"/>
      <c r="J375" s="1"/>
      <c r="K375" s="1"/>
      <c r="L375" s="1">
        <f>L$11</f>
        <v>0</v>
      </c>
    </row>
    <row r="376" spans="1:12" ht="19.5" thickTop="1">
      <c r="A376" s="47" t="str">
        <f>A$12</f>
        <v>n(X=xi)</v>
      </c>
      <c r="B376" s="58"/>
      <c r="C376" s="59"/>
      <c r="D376" s="59"/>
      <c r="E376" s="59"/>
      <c r="F376" s="101"/>
      <c r="G376" s="59"/>
      <c r="H376" s="60"/>
      <c r="I376" s="6">
        <f>SUM(B376:H376)</f>
        <v>0</v>
      </c>
      <c r="J376" s="1"/>
      <c r="K376" s="1"/>
      <c r="L376" s="1">
        <f>L$12</f>
        <v>0</v>
      </c>
    </row>
    <row r="377" spans="1:12" ht="19.5" thickBot="1">
      <c r="A377" s="45" t="str">
        <f>A$13</f>
        <v>w(X=xi)</v>
      </c>
      <c r="B377" s="103"/>
      <c r="C377" s="104"/>
      <c r="D377" s="104"/>
      <c r="E377" s="104"/>
      <c r="F377" s="87"/>
      <c r="G377" s="104"/>
      <c r="H377" s="105"/>
      <c r="I377" s="6">
        <f>SUM(B377:H377)</f>
        <v>0</v>
      </c>
      <c r="J377" s="1"/>
      <c r="K377" s="1"/>
      <c r="L377" s="1">
        <f>L$13</f>
        <v>0</v>
      </c>
    </row>
    <row r="378" spans="1:12" ht="19.5" thickTop="1">
      <c r="A378" s="45" t="str">
        <f t="shared" ref="A378:H378" si="117">A$14</f>
        <v>p(xi) (для биномиального закона)</v>
      </c>
      <c r="B378" s="88">
        <f t="shared" si="117"/>
        <v>0.51290999999999998</v>
      </c>
      <c r="C378" s="89">
        <f t="shared" si="117"/>
        <v>0.36636000000000002</v>
      </c>
      <c r="D378" s="89" t="str">
        <f t="shared" si="117"/>
        <v>0.10468</v>
      </c>
      <c r="E378" s="89">
        <f t="shared" si="117"/>
        <v>1.495E-2</v>
      </c>
      <c r="F378" s="89">
        <f t="shared" si="117"/>
        <v>1.07E-3</v>
      </c>
      <c r="G378" s="89">
        <f t="shared" si="117"/>
        <v>3.0000000000000001E-5</v>
      </c>
      <c r="H378" s="90">
        <f t="shared" si="117"/>
        <v>0</v>
      </c>
      <c r="I378" s="6"/>
      <c r="J378" s="1"/>
      <c r="K378" s="1"/>
      <c r="L378" s="1">
        <f>L$14</f>
        <v>0</v>
      </c>
    </row>
    <row r="379" spans="1:12" ht="18">
      <c r="A379" s="45" t="str">
        <f t="shared" ref="A379:H379" si="118">A$15</f>
        <v>p(xi) (для закона Пуассона)</v>
      </c>
      <c r="B379" s="91">
        <f t="shared" si="118"/>
        <v>0.53525999999999996</v>
      </c>
      <c r="C379" s="52">
        <f t="shared" si="118"/>
        <v>0.33454</v>
      </c>
      <c r="D379" s="52">
        <f t="shared" si="118"/>
        <v>0.10453999999999999</v>
      </c>
      <c r="E379" s="52">
        <f t="shared" si="118"/>
        <v>2.1780000000000001E-2</v>
      </c>
      <c r="F379" s="52">
        <f t="shared" si="118"/>
        <v>3.3999999999999998E-3</v>
      </c>
      <c r="G379" s="52">
        <f t="shared" si="118"/>
        <v>4.2999999999999999E-4</v>
      </c>
      <c r="H379" s="92">
        <f t="shared" si="118"/>
        <v>0</v>
      </c>
      <c r="I379" s="1"/>
      <c r="J379" s="1"/>
      <c r="K379" s="1"/>
      <c r="L379" s="1">
        <f>L$15</f>
        <v>0</v>
      </c>
    </row>
    <row r="380" spans="1:12" ht="18">
      <c r="A380" s="45" t="str">
        <f t="shared" ref="A380:H380" si="119">A$16</f>
        <v>p(xi) (по теореме Муавра-Лапласа)</v>
      </c>
      <c r="B380" s="91">
        <f t="shared" si="119"/>
        <v>0.37745124180654221</v>
      </c>
      <c r="C380" s="52">
        <f t="shared" si="119"/>
        <v>0.47438196387197351</v>
      </c>
      <c r="D380" s="52">
        <f t="shared" si="119"/>
        <v>9.5776066705217863E-2</v>
      </c>
      <c r="E380" s="52">
        <f t="shared" si="119"/>
        <v>3.1063282434063348E-3</v>
      </c>
      <c r="F380" s="52">
        <f t="shared" si="119"/>
        <v>1.6184497205098575E-5</v>
      </c>
      <c r="G380" s="52">
        <f t="shared" si="119"/>
        <v>1.35460475991584E-8</v>
      </c>
      <c r="H380" s="92">
        <f t="shared" si="119"/>
        <v>0</v>
      </c>
      <c r="I380" s="1"/>
      <c r="J380" s="1"/>
      <c r="K380" s="1"/>
      <c r="L380" s="1">
        <f>L$17</f>
        <v>0</v>
      </c>
    </row>
    <row r="381" spans="1:12" ht="18">
      <c r="A381" s="45" t="str">
        <f>A$17</f>
        <v>Fвыб(xi)</v>
      </c>
      <c r="B381" s="93"/>
      <c r="C381" s="61"/>
      <c r="D381" s="61"/>
      <c r="E381" s="61"/>
      <c r="F381" s="61"/>
      <c r="G381" s="61"/>
      <c r="H381" s="62"/>
      <c r="I381" s="1"/>
      <c r="J381" s="1"/>
      <c r="K381" s="1"/>
      <c r="L381" s="1"/>
    </row>
    <row r="382" spans="1:12" ht="18">
      <c r="A382" s="45" t="str">
        <f t="shared" ref="A382:H382" si="120">A$18</f>
        <v>Fбином(xi)</v>
      </c>
      <c r="B382" s="91">
        <f t="shared" si="120"/>
        <v>0</v>
      </c>
      <c r="C382" s="53">
        <f t="shared" si="120"/>
        <v>0.51290999999999998</v>
      </c>
      <c r="D382" s="53">
        <f t="shared" si="120"/>
        <v>0.87927</v>
      </c>
      <c r="E382" s="53">
        <f t="shared" si="120"/>
        <v>0.98394999999999999</v>
      </c>
      <c r="F382" s="53">
        <f t="shared" si="120"/>
        <v>0.99890000000000001</v>
      </c>
      <c r="G382" s="53">
        <f t="shared" si="120"/>
        <v>0.99997000000000003</v>
      </c>
      <c r="H382" s="97">
        <f t="shared" si="120"/>
        <v>1</v>
      </c>
      <c r="I382" s="1"/>
      <c r="J382" s="1"/>
      <c r="K382" s="1"/>
      <c r="L382" s="1"/>
    </row>
    <row r="383" spans="1:12" ht="18">
      <c r="A383" s="45" t="str">
        <f t="shared" ref="A383:H383" si="121">A$19</f>
        <v>Fпуасс(xi)</v>
      </c>
      <c r="B383" s="91">
        <f t="shared" si="121"/>
        <v>0</v>
      </c>
      <c r="C383" s="53">
        <f t="shared" si="121"/>
        <v>0.53525999999999996</v>
      </c>
      <c r="D383" s="53">
        <f t="shared" si="121"/>
        <v>0.87927</v>
      </c>
      <c r="E383" s="53">
        <f t="shared" si="121"/>
        <v>0.98394999999999999</v>
      </c>
      <c r="F383" s="53">
        <f t="shared" si="121"/>
        <v>0.99890000000000001</v>
      </c>
      <c r="G383" s="53">
        <f t="shared" si="121"/>
        <v>0.99997000000000003</v>
      </c>
      <c r="H383" s="97">
        <f t="shared" si="121"/>
        <v>1</v>
      </c>
      <c r="I383" s="1"/>
      <c r="J383" s="1"/>
      <c r="K383" s="1"/>
      <c r="L383" s="1"/>
    </row>
    <row r="384" spans="1:12" ht="18.75" thickBot="1">
      <c r="A384" s="46" t="str">
        <f>A$20</f>
        <v>Fнорм((xi-x(i-1))/2)</v>
      </c>
      <c r="B384" s="94">
        <f>B$20</f>
        <v>0</v>
      </c>
      <c r="C384" s="94">
        <f t="shared" ref="C384:G384" si="122">C$20</f>
        <v>0.43288618749631069</v>
      </c>
      <c r="D384" s="94">
        <f t="shared" si="122"/>
        <v>0.88163821468107129</v>
      </c>
      <c r="E384" s="94">
        <f t="shared" si="122"/>
        <v>0.99438505667354171</v>
      </c>
      <c r="F384" s="94">
        <f t="shared" si="122"/>
        <v>0.99994940269737909</v>
      </c>
      <c r="G384" s="94">
        <f t="shared" si="122"/>
        <v>0.99999991969272073</v>
      </c>
      <c r="H384" s="98">
        <v>1</v>
      </c>
      <c r="I384" s="1"/>
      <c r="J384" s="1"/>
      <c r="K384" s="1"/>
      <c r="L384" s="1"/>
    </row>
    <row r="385" spans="1:12" ht="19.5" thickTop="1">
      <c r="A385" s="1"/>
      <c r="B385" s="26"/>
      <c r="C385" s="26"/>
      <c r="D385" s="26"/>
      <c r="E385" s="25"/>
      <c r="F385" s="25"/>
      <c r="G385" s="25"/>
      <c r="H385" s="5"/>
      <c r="I385" s="1"/>
      <c r="J385" s="1"/>
      <c r="K385" s="1"/>
      <c r="L385" s="1"/>
    </row>
    <row r="386" spans="1:12" ht="18.75">
      <c r="A386" s="20" t="s">
        <v>81</v>
      </c>
      <c r="B386" s="25"/>
      <c r="C386" s="25"/>
      <c r="D386" s="25"/>
      <c r="E386" s="25"/>
      <c r="F386" s="25"/>
      <c r="G386" s="25"/>
      <c r="H386" s="95"/>
      <c r="I386" s="1"/>
      <c r="J386" s="1"/>
      <c r="K386" s="1"/>
      <c r="L386" s="100" t="s">
        <v>76</v>
      </c>
    </row>
    <row r="387" spans="1:12" ht="18.75">
      <c r="A387" s="20"/>
      <c r="B387" s="25"/>
      <c r="C387" s="25"/>
      <c r="D387" s="25"/>
      <c r="E387" s="25"/>
      <c r="F387" s="25"/>
      <c r="G387" s="25"/>
      <c r="H387" s="95"/>
      <c r="I387" s="1"/>
      <c r="J387" s="1"/>
      <c r="K387" s="1"/>
      <c r="L387" s="1"/>
    </row>
    <row r="388" spans="1:12" ht="18.75">
      <c r="A388" s="20"/>
      <c r="B388" s="25"/>
      <c r="C388" s="25"/>
      <c r="D388" s="25"/>
      <c r="E388" s="25"/>
      <c r="F388" s="25"/>
      <c r="G388" s="25"/>
      <c r="H388" s="95"/>
      <c r="I388" s="1"/>
      <c r="J388" s="1"/>
      <c r="K388" s="1"/>
      <c r="L388" s="1"/>
    </row>
    <row r="389" spans="1:12" ht="18.75">
      <c r="A389" s="20"/>
      <c r="B389" s="25"/>
      <c r="C389" s="25"/>
      <c r="D389" s="25"/>
      <c r="E389" s="25"/>
      <c r="F389" s="25"/>
      <c r="G389" s="25"/>
      <c r="H389" s="95"/>
      <c r="I389" s="1"/>
      <c r="J389" s="1"/>
      <c r="K389" s="1"/>
      <c r="L389" s="1"/>
    </row>
    <row r="390" spans="1:12" ht="1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thickBot="1">
      <c r="A391" s="10" t="str">
        <f>'Название и список группы'!A16</f>
        <v>Саханчук</v>
      </c>
      <c r="B391" s="113" t="str">
        <f>'Название и список группы'!B16</f>
        <v>Захар Олегович</v>
      </c>
      <c r="C391" s="113"/>
      <c r="D391" s="113"/>
      <c r="E391" s="113"/>
      <c r="F391" s="113"/>
      <c r="G391" s="113"/>
      <c r="H391" s="113"/>
      <c r="I391" s="113"/>
      <c r="J391" s="113"/>
      <c r="K391" s="1"/>
      <c r="L391" s="1">
        <f>L$27</f>
        <v>0</v>
      </c>
    </row>
    <row r="392" spans="1:12" ht="24.75" thickTop="1" thickBot="1">
      <c r="A392" s="38" t="str">
        <f t="shared" ref="A392:F392" si="123">A$2</f>
        <v>Номер серии</v>
      </c>
      <c r="B392" s="35">
        <f t="shared" si="123"/>
        <v>1</v>
      </c>
      <c r="C392" s="28">
        <f t="shared" si="123"/>
        <v>2</v>
      </c>
      <c r="D392" s="28">
        <f t="shared" si="123"/>
        <v>3</v>
      </c>
      <c r="E392" s="28">
        <f t="shared" si="123"/>
        <v>4</v>
      </c>
      <c r="F392" s="29">
        <f t="shared" si="123"/>
        <v>5</v>
      </c>
      <c r="G392" s="63"/>
      <c r="H392" s="64" t="str">
        <f>H$2</f>
        <v>число серий</v>
      </c>
      <c r="I392" s="2"/>
      <c r="J392" s="56" t="s">
        <v>0</v>
      </c>
      <c r="K392" s="1"/>
      <c r="L392" s="17" t="str">
        <f>L$2</f>
        <v>Выполните 8 испытаний</v>
      </c>
    </row>
    <row r="393" spans="1:12" ht="19.5" thickTop="1">
      <c r="A393" s="39" t="str">
        <f>A$3</f>
        <v>Значения X   в 1-м испытании</v>
      </c>
      <c r="B393" s="36"/>
      <c r="C393" s="19"/>
      <c r="D393" s="19"/>
      <c r="E393" s="19"/>
      <c r="F393" s="31"/>
      <c r="G393" s="22"/>
      <c r="H393" s="18"/>
      <c r="I393" s="5">
        <f>IF(SUM(B393:F400)&gt;0,1,10^(-5))</f>
        <v>1.0000000000000001E-5</v>
      </c>
      <c r="J393" s="57">
        <f>IF(SUM(B402:H402)&gt;0,1,10^(-5))</f>
        <v>1.0000000000000001E-5</v>
      </c>
      <c r="K393" s="1"/>
      <c r="L393" s="17" t="str">
        <f>L$3</f>
        <v>из 5 серий по 3 броска монеты</v>
      </c>
    </row>
    <row r="394" spans="1:12" ht="18.75">
      <c r="A394" s="40" t="str">
        <f>A$4</f>
        <v>Значения X во 2-м испытании</v>
      </c>
      <c r="B394" s="37"/>
      <c r="C394" s="11"/>
      <c r="D394" s="11"/>
      <c r="E394" s="11"/>
      <c r="F394" s="33"/>
      <c r="G394" s="22"/>
      <c r="H394" s="11"/>
      <c r="I394" s="5"/>
      <c r="J394" s="1"/>
      <c r="K394" s="1"/>
      <c r="L394" s="1" t="str">
        <f>L$4</f>
        <v>X — число серий, в которых трижды</v>
      </c>
    </row>
    <row r="395" spans="1:12" ht="18.75">
      <c r="A395" s="40" t="str">
        <f>A$5</f>
        <v>Значения X   в 3-м испытании</v>
      </c>
      <c r="B395" s="37"/>
      <c r="C395" s="11"/>
      <c r="D395" s="11"/>
      <c r="E395" s="11"/>
      <c r="F395" s="33"/>
      <c r="G395" s="22"/>
      <c r="H395" s="11"/>
      <c r="I395" s="5"/>
      <c r="J395" s="1"/>
      <c r="K395" s="1"/>
      <c r="L395" s="1" t="str">
        <f>L$5</f>
        <v>выпал орел.</v>
      </c>
    </row>
    <row r="396" spans="1:12" ht="18.75">
      <c r="A396" s="40" t="str">
        <f>A$6</f>
        <v>Значения X   в 4-м испытании</v>
      </c>
      <c r="B396" s="37"/>
      <c r="C396" s="11"/>
      <c r="D396" s="11"/>
      <c r="E396" s="11"/>
      <c r="F396" s="33"/>
      <c r="G396" s="22"/>
      <c r="H396" s="11"/>
      <c r="I396" s="6"/>
      <c r="J396" s="1"/>
      <c r="K396" s="1"/>
      <c r="L396" s="1">
        <f>L$6</f>
        <v>0</v>
      </c>
    </row>
    <row r="397" spans="1:12" ht="18.75">
      <c r="A397" s="40" t="str">
        <f>A$7</f>
        <v>Значения X   в 5-м испытании</v>
      </c>
      <c r="B397" s="43"/>
      <c r="C397" s="21"/>
      <c r="D397" s="21"/>
      <c r="E397" s="21"/>
      <c r="F397" s="44"/>
      <c r="G397" s="23"/>
      <c r="H397" s="21"/>
      <c r="I397" s="6"/>
      <c r="J397" s="1"/>
      <c r="K397" s="1"/>
      <c r="L397" s="1"/>
    </row>
    <row r="398" spans="1:12" ht="18.75">
      <c r="A398" s="40" t="str">
        <f>A$8</f>
        <v>Значения X   в 6-м испытании</v>
      </c>
      <c r="B398" s="43"/>
      <c r="C398" s="21"/>
      <c r="D398" s="21"/>
      <c r="E398" s="21"/>
      <c r="F398" s="44"/>
      <c r="G398" s="23"/>
      <c r="H398" s="21"/>
      <c r="I398" s="6"/>
      <c r="J398" s="1"/>
      <c r="K398" s="1"/>
      <c r="L398" s="1"/>
    </row>
    <row r="399" spans="1:12" ht="18.75">
      <c r="A399" s="40" t="str">
        <f>A$9</f>
        <v>Значения X   в 7-м испытании</v>
      </c>
      <c r="B399" s="43"/>
      <c r="C399" s="21"/>
      <c r="D399" s="21"/>
      <c r="E399" s="21"/>
      <c r="F399" s="44"/>
      <c r="G399" s="23"/>
      <c r="H399" s="21"/>
      <c r="I399" s="6"/>
      <c r="J399" s="1"/>
      <c r="K399" s="1"/>
      <c r="L399" s="1"/>
    </row>
    <row r="400" spans="1:12" ht="19.5" thickBot="1">
      <c r="A400" s="42" t="str">
        <f>A$10</f>
        <v>Значения X   в 8-м испытании</v>
      </c>
      <c r="B400" s="43"/>
      <c r="C400" s="21"/>
      <c r="D400" s="21"/>
      <c r="E400" s="21"/>
      <c r="F400" s="44"/>
      <c r="G400" s="23"/>
      <c r="H400" s="21"/>
      <c r="I400" s="6"/>
      <c r="J400" s="1"/>
      <c r="K400" s="1"/>
      <c r="L400" s="1">
        <f>L$10</f>
        <v>0</v>
      </c>
    </row>
    <row r="401" spans="1:12" ht="20.25" thickTop="1" thickBot="1">
      <c r="A401" s="48" t="str">
        <f t="shared" ref="A401:H401" si="124">A$11</f>
        <v>xi</v>
      </c>
      <c r="B401" s="49">
        <f t="shared" si="124"/>
        <v>0</v>
      </c>
      <c r="C401" s="50">
        <f t="shared" si="124"/>
        <v>1</v>
      </c>
      <c r="D401" s="50">
        <f t="shared" si="124"/>
        <v>2</v>
      </c>
      <c r="E401" s="50">
        <f t="shared" si="124"/>
        <v>3</v>
      </c>
      <c r="F401" s="50">
        <f t="shared" si="124"/>
        <v>4</v>
      </c>
      <c r="G401" s="50">
        <f t="shared" si="124"/>
        <v>5</v>
      </c>
      <c r="H401" s="102" t="str">
        <f t="shared" si="124"/>
        <v>&gt;5</v>
      </c>
      <c r="I401" s="6"/>
      <c r="J401" s="1"/>
      <c r="K401" s="1"/>
      <c r="L401" s="1">
        <f>L$11</f>
        <v>0</v>
      </c>
    </row>
    <row r="402" spans="1:12" ht="19.5" thickTop="1">
      <c r="A402" s="47" t="str">
        <f>A$12</f>
        <v>n(X=xi)</v>
      </c>
      <c r="B402" s="58"/>
      <c r="C402" s="59"/>
      <c r="D402" s="59"/>
      <c r="E402" s="59"/>
      <c r="F402" s="101"/>
      <c r="G402" s="59"/>
      <c r="H402" s="60"/>
      <c r="I402" s="6">
        <f>SUM(B402:H402)</f>
        <v>0</v>
      </c>
      <c r="J402" s="1"/>
      <c r="K402" s="1"/>
      <c r="L402" s="1">
        <f>L$12</f>
        <v>0</v>
      </c>
    </row>
    <row r="403" spans="1:12" ht="19.5" thickBot="1">
      <c r="A403" s="45" t="str">
        <f>A$13</f>
        <v>w(X=xi)</v>
      </c>
      <c r="B403" s="103"/>
      <c r="C403" s="104"/>
      <c r="D403" s="104"/>
      <c r="E403" s="104"/>
      <c r="F403" s="87"/>
      <c r="G403" s="104"/>
      <c r="H403" s="105"/>
      <c r="I403" s="6">
        <f>SUM(B403:H403)</f>
        <v>0</v>
      </c>
      <c r="J403" s="1"/>
      <c r="K403" s="1"/>
      <c r="L403" s="1">
        <f>L$13</f>
        <v>0</v>
      </c>
    </row>
    <row r="404" spans="1:12" ht="19.5" thickTop="1">
      <c r="A404" s="45" t="str">
        <f t="shared" ref="A404:H404" si="125">A$14</f>
        <v>p(xi) (для биномиального закона)</v>
      </c>
      <c r="B404" s="88">
        <f t="shared" si="125"/>
        <v>0.51290999999999998</v>
      </c>
      <c r="C404" s="89">
        <f t="shared" si="125"/>
        <v>0.36636000000000002</v>
      </c>
      <c r="D404" s="89" t="str">
        <f t="shared" si="125"/>
        <v>0.10468</v>
      </c>
      <c r="E404" s="89">
        <f t="shared" si="125"/>
        <v>1.495E-2</v>
      </c>
      <c r="F404" s="89">
        <f t="shared" si="125"/>
        <v>1.07E-3</v>
      </c>
      <c r="G404" s="89">
        <f t="shared" si="125"/>
        <v>3.0000000000000001E-5</v>
      </c>
      <c r="H404" s="90">
        <f t="shared" si="125"/>
        <v>0</v>
      </c>
      <c r="I404" s="6"/>
      <c r="J404" s="1"/>
      <c r="K404" s="1"/>
      <c r="L404" s="1">
        <f>L$14</f>
        <v>0</v>
      </c>
    </row>
    <row r="405" spans="1:12" ht="18">
      <c r="A405" s="45" t="str">
        <f t="shared" ref="A405:H405" si="126">A$15</f>
        <v>p(xi) (для закона Пуассона)</v>
      </c>
      <c r="B405" s="91">
        <f t="shared" si="126"/>
        <v>0.53525999999999996</v>
      </c>
      <c r="C405" s="52">
        <f t="shared" si="126"/>
        <v>0.33454</v>
      </c>
      <c r="D405" s="52">
        <f t="shared" si="126"/>
        <v>0.10453999999999999</v>
      </c>
      <c r="E405" s="52">
        <f t="shared" si="126"/>
        <v>2.1780000000000001E-2</v>
      </c>
      <c r="F405" s="52">
        <f t="shared" si="126"/>
        <v>3.3999999999999998E-3</v>
      </c>
      <c r="G405" s="52">
        <f t="shared" si="126"/>
        <v>4.2999999999999999E-4</v>
      </c>
      <c r="H405" s="92">
        <f t="shared" si="126"/>
        <v>0</v>
      </c>
      <c r="I405" s="1"/>
      <c r="J405" s="1"/>
      <c r="K405" s="1"/>
      <c r="L405" s="1">
        <f>L$15</f>
        <v>0</v>
      </c>
    </row>
    <row r="406" spans="1:12" ht="18">
      <c r="A406" s="45" t="str">
        <f t="shared" ref="A406:H406" si="127">A$16</f>
        <v>p(xi) (по теореме Муавра-Лапласа)</v>
      </c>
      <c r="B406" s="91">
        <f t="shared" si="127"/>
        <v>0.37745124180654221</v>
      </c>
      <c r="C406" s="52">
        <f t="shared" si="127"/>
        <v>0.47438196387197351</v>
      </c>
      <c r="D406" s="52">
        <f t="shared" si="127"/>
        <v>9.5776066705217863E-2</v>
      </c>
      <c r="E406" s="52">
        <f t="shared" si="127"/>
        <v>3.1063282434063348E-3</v>
      </c>
      <c r="F406" s="52">
        <f t="shared" si="127"/>
        <v>1.6184497205098575E-5</v>
      </c>
      <c r="G406" s="52">
        <f t="shared" si="127"/>
        <v>1.35460475991584E-8</v>
      </c>
      <c r="H406" s="92">
        <f t="shared" si="127"/>
        <v>0</v>
      </c>
      <c r="I406" s="1"/>
      <c r="J406" s="1"/>
      <c r="K406" s="1"/>
      <c r="L406" s="1">
        <f>L$17</f>
        <v>0</v>
      </c>
    </row>
    <row r="407" spans="1:12" ht="18">
      <c r="A407" s="45" t="str">
        <f>A$17</f>
        <v>Fвыб(xi)</v>
      </c>
      <c r="B407" s="93"/>
      <c r="C407" s="61"/>
      <c r="D407" s="61"/>
      <c r="E407" s="61"/>
      <c r="F407" s="61"/>
      <c r="G407" s="61"/>
      <c r="H407" s="62"/>
      <c r="I407" s="1"/>
      <c r="J407" s="1"/>
      <c r="K407" s="1"/>
      <c r="L407" s="1"/>
    </row>
    <row r="408" spans="1:12" ht="18">
      <c r="A408" s="45" t="str">
        <f t="shared" ref="A408:H408" si="128">A$18</f>
        <v>Fбином(xi)</v>
      </c>
      <c r="B408" s="91">
        <f t="shared" si="128"/>
        <v>0</v>
      </c>
      <c r="C408" s="53">
        <f t="shared" si="128"/>
        <v>0.51290999999999998</v>
      </c>
      <c r="D408" s="53">
        <f t="shared" si="128"/>
        <v>0.87927</v>
      </c>
      <c r="E408" s="53">
        <f t="shared" si="128"/>
        <v>0.98394999999999999</v>
      </c>
      <c r="F408" s="53">
        <f t="shared" si="128"/>
        <v>0.99890000000000001</v>
      </c>
      <c r="G408" s="53">
        <f t="shared" si="128"/>
        <v>0.99997000000000003</v>
      </c>
      <c r="H408" s="97">
        <f t="shared" si="128"/>
        <v>1</v>
      </c>
      <c r="I408" s="1"/>
      <c r="J408" s="1"/>
      <c r="K408" s="1"/>
      <c r="L408" s="1"/>
    </row>
    <row r="409" spans="1:12" ht="18">
      <c r="A409" s="45" t="str">
        <f t="shared" ref="A409:H409" si="129">A$19</f>
        <v>Fпуасс(xi)</v>
      </c>
      <c r="B409" s="91">
        <f t="shared" si="129"/>
        <v>0</v>
      </c>
      <c r="C409" s="53">
        <f t="shared" si="129"/>
        <v>0.53525999999999996</v>
      </c>
      <c r="D409" s="53">
        <f t="shared" si="129"/>
        <v>0.87927</v>
      </c>
      <c r="E409" s="53">
        <f t="shared" si="129"/>
        <v>0.98394999999999999</v>
      </c>
      <c r="F409" s="53">
        <f t="shared" si="129"/>
        <v>0.99890000000000001</v>
      </c>
      <c r="G409" s="53">
        <f t="shared" si="129"/>
        <v>0.99997000000000003</v>
      </c>
      <c r="H409" s="97">
        <f t="shared" si="129"/>
        <v>1</v>
      </c>
      <c r="I409" s="1"/>
      <c r="J409" s="1"/>
      <c r="K409" s="1"/>
      <c r="L409" s="1"/>
    </row>
    <row r="410" spans="1:12" ht="18.75" thickBot="1">
      <c r="A410" s="46" t="str">
        <f>A$20</f>
        <v>Fнорм((xi-x(i-1))/2)</v>
      </c>
      <c r="B410" s="94">
        <f>B$20</f>
        <v>0</v>
      </c>
      <c r="C410" s="94">
        <f t="shared" ref="C410:G410" si="130">C$20</f>
        <v>0.43288618749631069</v>
      </c>
      <c r="D410" s="94">
        <f t="shared" si="130"/>
        <v>0.88163821468107129</v>
      </c>
      <c r="E410" s="94">
        <f t="shared" si="130"/>
        <v>0.99438505667354171</v>
      </c>
      <c r="F410" s="94">
        <f t="shared" si="130"/>
        <v>0.99994940269737909</v>
      </c>
      <c r="G410" s="94">
        <f t="shared" si="130"/>
        <v>0.99999991969272073</v>
      </c>
      <c r="H410" s="98">
        <v>1</v>
      </c>
      <c r="I410" s="1"/>
      <c r="J410" s="1"/>
      <c r="K410" s="1"/>
      <c r="L410" s="1"/>
    </row>
    <row r="411" spans="1:12" ht="19.5" thickTop="1">
      <c r="A411" s="1"/>
      <c r="B411" s="26"/>
      <c r="C411" s="26"/>
      <c r="D411" s="26"/>
      <c r="E411" s="25"/>
      <c r="F411" s="25"/>
      <c r="G411" s="25"/>
      <c r="H411" s="5"/>
      <c r="I411" s="1"/>
      <c r="J411" s="1"/>
      <c r="K411" s="1"/>
      <c r="L411" s="1"/>
    </row>
    <row r="412" spans="1:12" ht="18.75">
      <c r="A412" s="20" t="s">
        <v>81</v>
      </c>
      <c r="B412" s="25"/>
      <c r="C412" s="25"/>
      <c r="D412" s="25"/>
      <c r="E412" s="25"/>
      <c r="F412" s="25"/>
      <c r="G412" s="25"/>
      <c r="H412" s="95"/>
      <c r="I412" s="1"/>
      <c r="J412" s="1"/>
      <c r="K412" s="1"/>
      <c r="L412" s="100" t="s">
        <v>76</v>
      </c>
    </row>
    <row r="413" spans="1:12" ht="18.75">
      <c r="A413" s="20"/>
      <c r="B413" s="25"/>
      <c r="C413" s="25"/>
      <c r="D413" s="25"/>
      <c r="E413" s="25"/>
      <c r="F413" s="25"/>
      <c r="G413" s="25"/>
      <c r="H413" s="95"/>
      <c r="I413" s="1"/>
      <c r="J413" s="1"/>
      <c r="K413" s="1"/>
      <c r="L413" s="1"/>
    </row>
    <row r="414" spans="1:12" ht="18.75">
      <c r="A414" s="20"/>
      <c r="B414" s="25"/>
      <c r="C414" s="25"/>
      <c r="D414" s="25"/>
      <c r="E414" s="25"/>
      <c r="F414" s="25"/>
      <c r="G414" s="25"/>
      <c r="H414" s="95"/>
      <c r="I414" s="1"/>
      <c r="J414" s="1"/>
      <c r="K414" s="1"/>
      <c r="L414" s="1"/>
    </row>
    <row r="415" spans="1:12" ht="18.75">
      <c r="A415" s="20"/>
      <c r="B415" s="25"/>
      <c r="C415" s="25"/>
      <c r="D415" s="25"/>
      <c r="E415" s="25"/>
      <c r="F415" s="25"/>
      <c r="G415" s="25"/>
      <c r="H415" s="95"/>
      <c r="I415" s="1"/>
      <c r="J415" s="1"/>
      <c r="K415" s="1"/>
      <c r="L415" s="1"/>
    </row>
    <row r="416" spans="1:12" ht="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thickBot="1">
      <c r="A417" s="10" t="str">
        <f>'Название и список группы'!A17</f>
        <v>Селеменчук</v>
      </c>
      <c r="B417" s="113" t="str">
        <f>'Название и список группы'!B17</f>
        <v>Максим Атифович</v>
      </c>
      <c r="C417" s="113"/>
      <c r="D417" s="113"/>
      <c r="E417" s="113"/>
      <c r="F417" s="113"/>
      <c r="G417" s="113"/>
      <c r="H417" s="113"/>
      <c r="I417" s="113"/>
      <c r="J417" s="113"/>
      <c r="K417" s="1"/>
      <c r="L417" s="1">
        <f>L$27</f>
        <v>0</v>
      </c>
    </row>
    <row r="418" spans="1:12" ht="24.75" thickTop="1" thickBot="1">
      <c r="A418" s="38" t="str">
        <f t="shared" ref="A418:F418" si="131">A$2</f>
        <v>Номер серии</v>
      </c>
      <c r="B418" s="35">
        <f t="shared" si="131"/>
        <v>1</v>
      </c>
      <c r="C418" s="28">
        <f t="shared" si="131"/>
        <v>2</v>
      </c>
      <c r="D418" s="28">
        <f t="shared" si="131"/>
        <v>3</v>
      </c>
      <c r="E418" s="28">
        <f t="shared" si="131"/>
        <v>4</v>
      </c>
      <c r="F418" s="29">
        <f t="shared" si="131"/>
        <v>5</v>
      </c>
      <c r="G418" s="63"/>
      <c r="H418" s="64" t="str">
        <f>H$2</f>
        <v>число серий</v>
      </c>
      <c r="I418" s="2"/>
      <c r="J418" s="56" t="s">
        <v>0</v>
      </c>
      <c r="K418" s="1"/>
      <c r="L418" s="17" t="str">
        <f>L$2</f>
        <v>Выполните 8 испытаний</v>
      </c>
    </row>
    <row r="419" spans="1:12" ht="19.5" thickTop="1">
      <c r="A419" s="39" t="str">
        <f>A$3</f>
        <v>Значения X   в 1-м испытании</v>
      </c>
      <c r="B419" s="36"/>
      <c r="C419" s="19"/>
      <c r="D419" s="19"/>
      <c r="E419" s="19"/>
      <c r="F419" s="31"/>
      <c r="G419" s="22"/>
      <c r="H419" s="18"/>
      <c r="I419" s="5">
        <f>IF(SUM(B419:F426)&gt;0,1,10^(-5))</f>
        <v>1.0000000000000001E-5</v>
      </c>
      <c r="J419" s="57">
        <f>IF(SUM(B428:H428)&gt;0,1,10^(-5))</f>
        <v>1.0000000000000001E-5</v>
      </c>
      <c r="K419" s="1"/>
      <c r="L419" s="17" t="str">
        <f>L$3</f>
        <v>из 5 серий по 3 броска монеты</v>
      </c>
    </row>
    <row r="420" spans="1:12" ht="18.75">
      <c r="A420" s="40" t="str">
        <f>A$4</f>
        <v>Значения X во 2-м испытании</v>
      </c>
      <c r="B420" s="37"/>
      <c r="C420" s="11"/>
      <c r="D420" s="11"/>
      <c r="E420" s="11"/>
      <c r="F420" s="33"/>
      <c r="G420" s="22"/>
      <c r="H420" s="11"/>
      <c r="I420" s="5"/>
      <c r="J420" s="1"/>
      <c r="K420" s="1"/>
      <c r="L420" s="1" t="str">
        <f>L$4</f>
        <v>X — число серий, в которых трижды</v>
      </c>
    </row>
    <row r="421" spans="1:12" ht="18.75">
      <c r="A421" s="40" t="str">
        <f>A$5</f>
        <v>Значения X   в 3-м испытании</v>
      </c>
      <c r="B421" s="37"/>
      <c r="C421" s="11"/>
      <c r="D421" s="11"/>
      <c r="E421" s="11"/>
      <c r="F421" s="33"/>
      <c r="G421" s="22"/>
      <c r="H421" s="11"/>
      <c r="I421" s="5"/>
      <c r="J421" s="1"/>
      <c r="K421" s="1"/>
      <c r="L421" s="1" t="str">
        <f>L$5</f>
        <v>выпал орел.</v>
      </c>
    </row>
    <row r="422" spans="1:12" ht="18.75">
      <c r="A422" s="40" t="str">
        <f>A$6</f>
        <v>Значения X   в 4-м испытании</v>
      </c>
      <c r="B422" s="37"/>
      <c r="C422" s="11"/>
      <c r="D422" s="11"/>
      <c r="E422" s="11"/>
      <c r="F422" s="33"/>
      <c r="G422" s="22"/>
      <c r="H422" s="11"/>
      <c r="I422" s="6"/>
      <c r="J422" s="1"/>
      <c r="K422" s="1"/>
      <c r="L422" s="1">
        <f>L$6</f>
        <v>0</v>
      </c>
    </row>
    <row r="423" spans="1:12" ht="18.75">
      <c r="A423" s="40" t="str">
        <f>A$7</f>
        <v>Значения X   в 5-м испытании</v>
      </c>
      <c r="B423" s="43"/>
      <c r="C423" s="21"/>
      <c r="D423" s="21"/>
      <c r="E423" s="21"/>
      <c r="F423" s="44"/>
      <c r="G423" s="23"/>
      <c r="H423" s="21"/>
      <c r="I423" s="6"/>
      <c r="J423" s="1"/>
      <c r="K423" s="1"/>
      <c r="L423" s="1"/>
    </row>
    <row r="424" spans="1:12" ht="18.75">
      <c r="A424" s="40" t="str">
        <f>A$8</f>
        <v>Значения X   в 6-м испытании</v>
      </c>
      <c r="B424" s="43"/>
      <c r="C424" s="21"/>
      <c r="D424" s="21"/>
      <c r="E424" s="21"/>
      <c r="F424" s="44"/>
      <c r="G424" s="23"/>
      <c r="H424" s="21"/>
      <c r="I424" s="6"/>
      <c r="J424" s="1"/>
      <c r="K424" s="1"/>
      <c r="L424" s="1"/>
    </row>
    <row r="425" spans="1:12" ht="18.75">
      <c r="A425" s="40" t="str">
        <f>A$9</f>
        <v>Значения X   в 7-м испытании</v>
      </c>
      <c r="B425" s="43"/>
      <c r="C425" s="21"/>
      <c r="D425" s="21"/>
      <c r="E425" s="21"/>
      <c r="F425" s="44"/>
      <c r="G425" s="23"/>
      <c r="H425" s="21"/>
      <c r="I425" s="6"/>
      <c r="J425" s="1"/>
      <c r="K425" s="1"/>
      <c r="L425" s="1"/>
    </row>
    <row r="426" spans="1:12" ht="19.5" thickBot="1">
      <c r="A426" s="42" t="str">
        <f>A$10</f>
        <v>Значения X   в 8-м испытании</v>
      </c>
      <c r="B426" s="43"/>
      <c r="C426" s="21"/>
      <c r="D426" s="21"/>
      <c r="E426" s="21"/>
      <c r="F426" s="44"/>
      <c r="G426" s="23"/>
      <c r="H426" s="21"/>
      <c r="I426" s="6"/>
      <c r="J426" s="1"/>
      <c r="K426" s="1"/>
      <c r="L426" s="1">
        <f>L$10</f>
        <v>0</v>
      </c>
    </row>
    <row r="427" spans="1:12" ht="20.25" thickTop="1" thickBot="1">
      <c r="A427" s="48" t="str">
        <f t="shared" ref="A427:H427" si="132">A$11</f>
        <v>xi</v>
      </c>
      <c r="B427" s="49">
        <f t="shared" si="132"/>
        <v>0</v>
      </c>
      <c r="C427" s="50">
        <f t="shared" si="132"/>
        <v>1</v>
      </c>
      <c r="D427" s="50">
        <f t="shared" si="132"/>
        <v>2</v>
      </c>
      <c r="E427" s="50">
        <f t="shared" si="132"/>
        <v>3</v>
      </c>
      <c r="F427" s="50">
        <f t="shared" si="132"/>
        <v>4</v>
      </c>
      <c r="G427" s="50">
        <f t="shared" si="132"/>
        <v>5</v>
      </c>
      <c r="H427" s="102" t="str">
        <f t="shared" si="132"/>
        <v>&gt;5</v>
      </c>
      <c r="I427" s="6"/>
      <c r="J427" s="1"/>
      <c r="K427" s="1"/>
      <c r="L427" s="1">
        <f>L$11</f>
        <v>0</v>
      </c>
    </row>
    <row r="428" spans="1:12" ht="19.5" thickTop="1">
      <c r="A428" s="47" t="str">
        <f>A$12</f>
        <v>n(X=xi)</v>
      </c>
      <c r="B428" s="58"/>
      <c r="C428" s="59"/>
      <c r="D428" s="59"/>
      <c r="E428" s="59"/>
      <c r="F428" s="101"/>
      <c r="G428" s="59"/>
      <c r="H428" s="60"/>
      <c r="I428" s="6">
        <f>SUM(B428:H428)</f>
        <v>0</v>
      </c>
      <c r="J428" s="1"/>
      <c r="K428" s="1"/>
      <c r="L428" s="1">
        <f>L$12</f>
        <v>0</v>
      </c>
    </row>
    <row r="429" spans="1:12" ht="19.5" thickBot="1">
      <c r="A429" s="45" t="str">
        <f>A$13</f>
        <v>w(X=xi)</v>
      </c>
      <c r="B429" s="103"/>
      <c r="C429" s="104"/>
      <c r="D429" s="104"/>
      <c r="E429" s="104"/>
      <c r="F429" s="87"/>
      <c r="G429" s="104"/>
      <c r="H429" s="105"/>
      <c r="I429" s="6">
        <f>SUM(B429:H429)</f>
        <v>0</v>
      </c>
      <c r="J429" s="1"/>
      <c r="K429" s="1"/>
      <c r="L429" s="1">
        <f>L$13</f>
        <v>0</v>
      </c>
    </row>
    <row r="430" spans="1:12" ht="19.5" thickTop="1">
      <c r="A430" s="45" t="str">
        <f t="shared" ref="A430:H430" si="133">A$14</f>
        <v>p(xi) (для биномиального закона)</v>
      </c>
      <c r="B430" s="88">
        <f t="shared" si="133"/>
        <v>0.51290999999999998</v>
      </c>
      <c r="C430" s="89">
        <f t="shared" si="133"/>
        <v>0.36636000000000002</v>
      </c>
      <c r="D430" s="89" t="str">
        <f t="shared" si="133"/>
        <v>0.10468</v>
      </c>
      <c r="E430" s="89">
        <f t="shared" si="133"/>
        <v>1.495E-2</v>
      </c>
      <c r="F430" s="89">
        <f t="shared" si="133"/>
        <v>1.07E-3</v>
      </c>
      <c r="G430" s="89">
        <f t="shared" si="133"/>
        <v>3.0000000000000001E-5</v>
      </c>
      <c r="H430" s="90">
        <f t="shared" si="133"/>
        <v>0</v>
      </c>
      <c r="I430" s="6"/>
      <c r="J430" s="1"/>
      <c r="K430" s="1"/>
      <c r="L430" s="1">
        <f>L$14</f>
        <v>0</v>
      </c>
    </row>
    <row r="431" spans="1:12" ht="18">
      <c r="A431" s="45" t="str">
        <f t="shared" ref="A431:H431" si="134">A$15</f>
        <v>p(xi) (для закона Пуассона)</v>
      </c>
      <c r="B431" s="91">
        <f t="shared" si="134"/>
        <v>0.53525999999999996</v>
      </c>
      <c r="C431" s="52">
        <f t="shared" si="134"/>
        <v>0.33454</v>
      </c>
      <c r="D431" s="52">
        <f t="shared" si="134"/>
        <v>0.10453999999999999</v>
      </c>
      <c r="E431" s="52">
        <f t="shared" si="134"/>
        <v>2.1780000000000001E-2</v>
      </c>
      <c r="F431" s="52">
        <f t="shared" si="134"/>
        <v>3.3999999999999998E-3</v>
      </c>
      <c r="G431" s="52">
        <f t="shared" si="134"/>
        <v>4.2999999999999999E-4</v>
      </c>
      <c r="H431" s="92">
        <f t="shared" si="134"/>
        <v>0</v>
      </c>
      <c r="I431" s="1"/>
      <c r="J431" s="1"/>
      <c r="K431" s="1"/>
      <c r="L431" s="1">
        <f>L$15</f>
        <v>0</v>
      </c>
    </row>
    <row r="432" spans="1:12" ht="18">
      <c r="A432" s="45" t="str">
        <f t="shared" ref="A432:H432" si="135">A$16</f>
        <v>p(xi) (по теореме Муавра-Лапласа)</v>
      </c>
      <c r="B432" s="91">
        <f t="shared" si="135"/>
        <v>0.37745124180654221</v>
      </c>
      <c r="C432" s="52">
        <f t="shared" si="135"/>
        <v>0.47438196387197351</v>
      </c>
      <c r="D432" s="52">
        <f t="shared" si="135"/>
        <v>9.5776066705217863E-2</v>
      </c>
      <c r="E432" s="52">
        <f t="shared" si="135"/>
        <v>3.1063282434063348E-3</v>
      </c>
      <c r="F432" s="52">
        <f t="shared" si="135"/>
        <v>1.6184497205098575E-5</v>
      </c>
      <c r="G432" s="52">
        <f t="shared" si="135"/>
        <v>1.35460475991584E-8</v>
      </c>
      <c r="H432" s="92">
        <f t="shared" si="135"/>
        <v>0</v>
      </c>
      <c r="I432" s="1"/>
      <c r="J432" s="1"/>
      <c r="K432" s="1"/>
      <c r="L432" s="1">
        <f>L$17</f>
        <v>0</v>
      </c>
    </row>
    <row r="433" spans="1:12" ht="18">
      <c r="A433" s="45" t="str">
        <f>A$17</f>
        <v>Fвыб(xi)</v>
      </c>
      <c r="B433" s="93"/>
      <c r="C433" s="61"/>
      <c r="D433" s="61"/>
      <c r="E433" s="61"/>
      <c r="F433" s="61"/>
      <c r="G433" s="61"/>
      <c r="H433" s="62"/>
      <c r="I433" s="1"/>
      <c r="J433" s="1"/>
      <c r="K433" s="1"/>
      <c r="L433" s="1"/>
    </row>
    <row r="434" spans="1:12" ht="18">
      <c r="A434" s="45" t="str">
        <f t="shared" ref="A434:H434" si="136">A$18</f>
        <v>Fбином(xi)</v>
      </c>
      <c r="B434" s="91">
        <f t="shared" si="136"/>
        <v>0</v>
      </c>
      <c r="C434" s="53">
        <f t="shared" si="136"/>
        <v>0.51290999999999998</v>
      </c>
      <c r="D434" s="53">
        <f t="shared" si="136"/>
        <v>0.87927</v>
      </c>
      <c r="E434" s="53">
        <f t="shared" si="136"/>
        <v>0.98394999999999999</v>
      </c>
      <c r="F434" s="53">
        <f t="shared" si="136"/>
        <v>0.99890000000000001</v>
      </c>
      <c r="G434" s="53">
        <f t="shared" si="136"/>
        <v>0.99997000000000003</v>
      </c>
      <c r="H434" s="97">
        <f t="shared" si="136"/>
        <v>1</v>
      </c>
      <c r="I434" s="1"/>
      <c r="J434" s="1"/>
      <c r="K434" s="1"/>
      <c r="L434" s="1"/>
    </row>
    <row r="435" spans="1:12" ht="18">
      <c r="A435" s="45" t="str">
        <f t="shared" ref="A435:H435" si="137">A$19</f>
        <v>Fпуасс(xi)</v>
      </c>
      <c r="B435" s="91">
        <f t="shared" si="137"/>
        <v>0</v>
      </c>
      <c r="C435" s="53">
        <f t="shared" si="137"/>
        <v>0.53525999999999996</v>
      </c>
      <c r="D435" s="53">
        <f t="shared" si="137"/>
        <v>0.87927</v>
      </c>
      <c r="E435" s="53">
        <f t="shared" si="137"/>
        <v>0.98394999999999999</v>
      </c>
      <c r="F435" s="53">
        <f t="shared" si="137"/>
        <v>0.99890000000000001</v>
      </c>
      <c r="G435" s="53">
        <f t="shared" si="137"/>
        <v>0.99997000000000003</v>
      </c>
      <c r="H435" s="97">
        <f t="shared" si="137"/>
        <v>1</v>
      </c>
      <c r="I435" s="1"/>
      <c r="J435" s="1"/>
      <c r="K435" s="1"/>
      <c r="L435" s="1"/>
    </row>
    <row r="436" spans="1:12" ht="18.75" thickBot="1">
      <c r="A436" s="46" t="str">
        <f>A$20</f>
        <v>Fнорм((xi-x(i-1))/2)</v>
      </c>
      <c r="B436" s="94">
        <f>B$20</f>
        <v>0</v>
      </c>
      <c r="C436" s="94">
        <f t="shared" ref="C436:G436" si="138">C$20</f>
        <v>0.43288618749631069</v>
      </c>
      <c r="D436" s="94">
        <f t="shared" si="138"/>
        <v>0.88163821468107129</v>
      </c>
      <c r="E436" s="94">
        <f t="shared" si="138"/>
        <v>0.99438505667354171</v>
      </c>
      <c r="F436" s="94">
        <f t="shared" si="138"/>
        <v>0.99994940269737909</v>
      </c>
      <c r="G436" s="94">
        <f t="shared" si="138"/>
        <v>0.99999991969272073</v>
      </c>
      <c r="H436" s="98">
        <v>1</v>
      </c>
      <c r="I436" s="1"/>
      <c r="J436" s="1"/>
      <c r="K436" s="1"/>
      <c r="L436" s="1"/>
    </row>
    <row r="437" spans="1:12" ht="19.5" thickTop="1">
      <c r="A437" s="1"/>
      <c r="B437" s="26"/>
      <c r="C437" s="26"/>
      <c r="D437" s="26"/>
      <c r="E437" s="25"/>
      <c r="F437" s="25"/>
      <c r="G437" s="25"/>
      <c r="H437" s="5"/>
      <c r="I437" s="1"/>
      <c r="J437" s="1"/>
      <c r="K437" s="1"/>
      <c r="L437" s="1"/>
    </row>
    <row r="438" spans="1:12" ht="18.75">
      <c r="A438" s="20" t="s">
        <v>81</v>
      </c>
      <c r="B438" s="25"/>
      <c r="C438" s="25"/>
      <c r="D438" s="25"/>
      <c r="E438" s="25"/>
      <c r="F438" s="25"/>
      <c r="G438" s="25"/>
      <c r="H438" s="95"/>
      <c r="I438" s="1"/>
      <c r="J438" s="1"/>
      <c r="K438" s="1"/>
      <c r="L438" s="100" t="s">
        <v>76</v>
      </c>
    </row>
    <row r="439" spans="1:12" ht="18.75">
      <c r="A439" s="20"/>
      <c r="B439" s="25"/>
      <c r="C439" s="25"/>
      <c r="D439" s="25"/>
      <c r="E439" s="25"/>
      <c r="F439" s="25"/>
      <c r="G439" s="25"/>
      <c r="H439" s="95"/>
      <c r="I439" s="1"/>
      <c r="J439" s="1"/>
      <c r="K439" s="1"/>
      <c r="L439" s="1"/>
    </row>
    <row r="440" spans="1:12" ht="18.75">
      <c r="A440" s="20"/>
      <c r="B440" s="25"/>
      <c r="C440" s="25"/>
      <c r="D440" s="25"/>
      <c r="E440" s="25"/>
      <c r="F440" s="25"/>
      <c r="G440" s="25"/>
      <c r="H440" s="95"/>
      <c r="I440" s="1"/>
      <c r="J440" s="1"/>
      <c r="K440" s="1"/>
      <c r="L440" s="1"/>
    </row>
    <row r="441" spans="1:12" ht="18.75">
      <c r="A441" s="20"/>
      <c r="B441" s="25"/>
      <c r="C441" s="25"/>
      <c r="D441" s="25"/>
      <c r="E441" s="25"/>
      <c r="F441" s="25"/>
      <c r="G441" s="25"/>
      <c r="H441" s="95"/>
      <c r="I441" s="1"/>
      <c r="J441" s="1"/>
      <c r="K441" s="1"/>
      <c r="L441" s="1"/>
    </row>
    <row r="442" spans="1:12" ht="1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thickBot="1">
      <c r="A443" s="10" t="str">
        <f>'Название и список группы'!A18</f>
        <v>Семашко</v>
      </c>
      <c r="B443" s="113" t="str">
        <f>'Название и список группы'!B18</f>
        <v>Юлия Алексеевна</v>
      </c>
      <c r="C443" s="113"/>
      <c r="D443" s="113"/>
      <c r="E443" s="113"/>
      <c r="F443" s="113"/>
      <c r="G443" s="113"/>
      <c r="H443" s="113"/>
      <c r="I443" s="113"/>
      <c r="J443" s="113"/>
      <c r="K443" s="1"/>
      <c r="L443" s="1">
        <f>L$27</f>
        <v>0</v>
      </c>
    </row>
    <row r="444" spans="1:12" ht="24.75" thickTop="1" thickBot="1">
      <c r="A444" s="38" t="str">
        <f t="shared" ref="A444:F444" si="139">A$2</f>
        <v>Номер серии</v>
      </c>
      <c r="B444" s="35">
        <f t="shared" si="139"/>
        <v>1</v>
      </c>
      <c r="C444" s="28">
        <f t="shared" si="139"/>
        <v>2</v>
      </c>
      <c r="D444" s="28">
        <f t="shared" si="139"/>
        <v>3</v>
      </c>
      <c r="E444" s="28">
        <f t="shared" si="139"/>
        <v>4</v>
      </c>
      <c r="F444" s="29">
        <f t="shared" si="139"/>
        <v>5</v>
      </c>
      <c r="G444" s="63"/>
      <c r="H444" s="64" t="str">
        <f>H$2</f>
        <v>число серий</v>
      </c>
      <c r="I444" s="2"/>
      <c r="J444" s="56" t="s">
        <v>0</v>
      </c>
      <c r="K444" s="1"/>
      <c r="L444" s="17" t="str">
        <f>L$2</f>
        <v>Выполните 8 испытаний</v>
      </c>
    </row>
    <row r="445" spans="1:12" ht="19.5" thickTop="1">
      <c r="A445" s="39" t="str">
        <f>A$3</f>
        <v>Значения X   в 1-м испытании</v>
      </c>
      <c r="B445" s="36"/>
      <c r="C445" s="19"/>
      <c r="D445" s="19"/>
      <c r="E445" s="19"/>
      <c r="F445" s="31"/>
      <c r="G445" s="22"/>
      <c r="H445" s="18"/>
      <c r="I445" s="5">
        <f>IF(SUM(B445:F452)&gt;0,1,10^(-5))</f>
        <v>1.0000000000000001E-5</v>
      </c>
      <c r="J445" s="57">
        <f>IF(SUM(B454:H454)&gt;0,1,10^(-5))</f>
        <v>1.0000000000000001E-5</v>
      </c>
      <c r="K445" s="1"/>
      <c r="L445" s="17" t="str">
        <f>L$3</f>
        <v>из 5 серий по 3 броска монеты</v>
      </c>
    </row>
    <row r="446" spans="1:12" ht="18.75">
      <c r="A446" s="40" t="str">
        <f>A$4</f>
        <v>Значения X во 2-м испытании</v>
      </c>
      <c r="B446" s="37"/>
      <c r="C446" s="11"/>
      <c r="D446" s="11"/>
      <c r="E446" s="11"/>
      <c r="F446" s="33"/>
      <c r="G446" s="22"/>
      <c r="H446" s="11"/>
      <c r="I446" s="5"/>
      <c r="J446" s="1"/>
      <c r="K446" s="1"/>
      <c r="L446" s="1" t="str">
        <f>L$4</f>
        <v>X — число серий, в которых трижды</v>
      </c>
    </row>
    <row r="447" spans="1:12" ht="18.75">
      <c r="A447" s="40" t="str">
        <f>A$5</f>
        <v>Значения X   в 3-м испытании</v>
      </c>
      <c r="B447" s="37"/>
      <c r="C447" s="11"/>
      <c r="D447" s="11"/>
      <c r="E447" s="11"/>
      <c r="F447" s="33"/>
      <c r="G447" s="22"/>
      <c r="H447" s="11"/>
      <c r="I447" s="5"/>
      <c r="J447" s="1"/>
      <c r="K447" s="1"/>
      <c r="L447" s="1" t="str">
        <f>L$5</f>
        <v>выпал орел.</v>
      </c>
    </row>
    <row r="448" spans="1:12" ht="18.75">
      <c r="A448" s="40" t="str">
        <f>A$6</f>
        <v>Значения X   в 4-м испытании</v>
      </c>
      <c r="B448" s="37"/>
      <c r="C448" s="11"/>
      <c r="D448" s="11"/>
      <c r="E448" s="11"/>
      <c r="F448" s="33"/>
      <c r="G448" s="22"/>
      <c r="H448" s="11"/>
      <c r="I448" s="6"/>
      <c r="J448" s="1"/>
      <c r="K448" s="1"/>
      <c r="L448" s="1">
        <f>L$6</f>
        <v>0</v>
      </c>
    </row>
    <row r="449" spans="1:12" ht="18.75">
      <c r="A449" s="40" t="str">
        <f>A$7</f>
        <v>Значения X   в 5-м испытании</v>
      </c>
      <c r="B449" s="43"/>
      <c r="C449" s="21"/>
      <c r="D449" s="21"/>
      <c r="E449" s="21"/>
      <c r="F449" s="44"/>
      <c r="G449" s="23"/>
      <c r="H449" s="21"/>
      <c r="I449" s="6"/>
      <c r="J449" s="1"/>
      <c r="K449" s="1"/>
      <c r="L449" s="1"/>
    </row>
    <row r="450" spans="1:12" ht="18.75">
      <c r="A450" s="40" t="str">
        <f>A$8</f>
        <v>Значения X   в 6-м испытании</v>
      </c>
      <c r="B450" s="43"/>
      <c r="C450" s="21"/>
      <c r="D450" s="21"/>
      <c r="E450" s="21"/>
      <c r="F450" s="44"/>
      <c r="G450" s="23"/>
      <c r="H450" s="21"/>
      <c r="I450" s="6"/>
      <c r="J450" s="1"/>
      <c r="K450" s="1"/>
      <c r="L450" s="1"/>
    </row>
    <row r="451" spans="1:12" ht="18.75">
      <c r="A451" s="40" t="str">
        <f>A$9</f>
        <v>Значения X   в 7-м испытании</v>
      </c>
      <c r="B451" s="43"/>
      <c r="C451" s="21"/>
      <c r="D451" s="21"/>
      <c r="E451" s="21"/>
      <c r="F451" s="44"/>
      <c r="G451" s="23"/>
      <c r="H451" s="21"/>
      <c r="I451" s="6"/>
      <c r="J451" s="1"/>
      <c r="K451" s="1"/>
      <c r="L451" s="1"/>
    </row>
    <row r="452" spans="1:12" ht="19.5" thickBot="1">
      <c r="A452" s="42" t="str">
        <f>A$10</f>
        <v>Значения X   в 8-м испытании</v>
      </c>
      <c r="B452" s="43"/>
      <c r="C452" s="21"/>
      <c r="D452" s="21"/>
      <c r="E452" s="21"/>
      <c r="F452" s="44"/>
      <c r="G452" s="23"/>
      <c r="H452" s="21"/>
      <c r="I452" s="6"/>
      <c r="J452" s="1"/>
      <c r="K452" s="1"/>
      <c r="L452" s="1">
        <f>L$10</f>
        <v>0</v>
      </c>
    </row>
    <row r="453" spans="1:12" ht="20.25" thickTop="1" thickBot="1">
      <c r="A453" s="48" t="str">
        <f t="shared" ref="A453:H453" si="140">A$11</f>
        <v>xi</v>
      </c>
      <c r="B453" s="49">
        <f t="shared" si="140"/>
        <v>0</v>
      </c>
      <c r="C453" s="50">
        <f t="shared" si="140"/>
        <v>1</v>
      </c>
      <c r="D453" s="50">
        <f t="shared" si="140"/>
        <v>2</v>
      </c>
      <c r="E453" s="50">
        <f t="shared" si="140"/>
        <v>3</v>
      </c>
      <c r="F453" s="50">
        <f t="shared" si="140"/>
        <v>4</v>
      </c>
      <c r="G453" s="50">
        <f t="shared" si="140"/>
        <v>5</v>
      </c>
      <c r="H453" s="102" t="str">
        <f t="shared" si="140"/>
        <v>&gt;5</v>
      </c>
      <c r="I453" s="6"/>
      <c r="J453" s="1"/>
      <c r="K453" s="1"/>
      <c r="L453" s="1">
        <f>L$11</f>
        <v>0</v>
      </c>
    </row>
    <row r="454" spans="1:12" ht="19.5" thickTop="1">
      <c r="A454" s="47" t="str">
        <f>A$12</f>
        <v>n(X=xi)</v>
      </c>
      <c r="B454" s="58"/>
      <c r="C454" s="59"/>
      <c r="D454" s="59"/>
      <c r="E454" s="59"/>
      <c r="F454" s="101"/>
      <c r="G454" s="59"/>
      <c r="H454" s="60"/>
      <c r="I454" s="6">
        <f>SUM(B454:H454)</f>
        <v>0</v>
      </c>
      <c r="J454" s="1"/>
      <c r="K454" s="1"/>
      <c r="L454" s="1">
        <f>L$12</f>
        <v>0</v>
      </c>
    </row>
    <row r="455" spans="1:12" ht="19.5" thickBot="1">
      <c r="A455" s="45" t="str">
        <f>A$13</f>
        <v>w(X=xi)</v>
      </c>
      <c r="B455" s="103"/>
      <c r="C455" s="104"/>
      <c r="D455" s="104"/>
      <c r="E455" s="104"/>
      <c r="F455" s="87"/>
      <c r="G455" s="104"/>
      <c r="H455" s="105"/>
      <c r="I455" s="6">
        <f>SUM(B455:H455)</f>
        <v>0</v>
      </c>
      <c r="J455" s="1"/>
      <c r="K455" s="1"/>
      <c r="L455" s="1">
        <f>L$13</f>
        <v>0</v>
      </c>
    </row>
    <row r="456" spans="1:12" ht="19.5" thickTop="1">
      <c r="A456" s="45" t="str">
        <f t="shared" ref="A456:H456" si="141">A$14</f>
        <v>p(xi) (для биномиального закона)</v>
      </c>
      <c r="B456" s="88">
        <f t="shared" si="141"/>
        <v>0.51290999999999998</v>
      </c>
      <c r="C456" s="89">
        <f t="shared" si="141"/>
        <v>0.36636000000000002</v>
      </c>
      <c r="D456" s="89" t="str">
        <f t="shared" si="141"/>
        <v>0.10468</v>
      </c>
      <c r="E456" s="89">
        <f t="shared" si="141"/>
        <v>1.495E-2</v>
      </c>
      <c r="F456" s="89">
        <f t="shared" si="141"/>
        <v>1.07E-3</v>
      </c>
      <c r="G456" s="89">
        <f t="shared" si="141"/>
        <v>3.0000000000000001E-5</v>
      </c>
      <c r="H456" s="90">
        <f t="shared" si="141"/>
        <v>0</v>
      </c>
      <c r="I456" s="6"/>
      <c r="J456" s="1"/>
      <c r="K456" s="1"/>
      <c r="L456" s="1">
        <f>L$14</f>
        <v>0</v>
      </c>
    </row>
    <row r="457" spans="1:12" ht="18">
      <c r="A457" s="45" t="str">
        <f t="shared" ref="A457:H457" si="142">A$15</f>
        <v>p(xi) (для закона Пуассона)</v>
      </c>
      <c r="B457" s="91">
        <f t="shared" si="142"/>
        <v>0.53525999999999996</v>
      </c>
      <c r="C457" s="52">
        <f t="shared" si="142"/>
        <v>0.33454</v>
      </c>
      <c r="D457" s="52">
        <f t="shared" si="142"/>
        <v>0.10453999999999999</v>
      </c>
      <c r="E457" s="52">
        <f t="shared" si="142"/>
        <v>2.1780000000000001E-2</v>
      </c>
      <c r="F457" s="52">
        <f t="shared" si="142"/>
        <v>3.3999999999999998E-3</v>
      </c>
      <c r="G457" s="52">
        <f t="shared" si="142"/>
        <v>4.2999999999999999E-4</v>
      </c>
      <c r="H457" s="92">
        <f t="shared" si="142"/>
        <v>0</v>
      </c>
      <c r="I457" s="1"/>
      <c r="J457" s="1"/>
      <c r="K457" s="1"/>
      <c r="L457" s="1">
        <f>L$15</f>
        <v>0</v>
      </c>
    </row>
    <row r="458" spans="1:12" ht="18">
      <c r="A458" s="45" t="str">
        <f t="shared" ref="A458:H458" si="143">A$16</f>
        <v>p(xi) (по теореме Муавра-Лапласа)</v>
      </c>
      <c r="B458" s="91">
        <f t="shared" si="143"/>
        <v>0.37745124180654221</v>
      </c>
      <c r="C458" s="52">
        <f t="shared" si="143"/>
        <v>0.47438196387197351</v>
      </c>
      <c r="D458" s="52">
        <f t="shared" si="143"/>
        <v>9.5776066705217863E-2</v>
      </c>
      <c r="E458" s="52">
        <f t="shared" si="143"/>
        <v>3.1063282434063348E-3</v>
      </c>
      <c r="F458" s="52">
        <f t="shared" si="143"/>
        <v>1.6184497205098575E-5</v>
      </c>
      <c r="G458" s="52">
        <f t="shared" si="143"/>
        <v>1.35460475991584E-8</v>
      </c>
      <c r="H458" s="92">
        <f t="shared" si="143"/>
        <v>0</v>
      </c>
      <c r="I458" s="1"/>
      <c r="J458" s="1"/>
      <c r="K458" s="1"/>
      <c r="L458" s="1">
        <f>L$17</f>
        <v>0</v>
      </c>
    </row>
    <row r="459" spans="1:12" ht="18">
      <c r="A459" s="45" t="str">
        <f>A$17</f>
        <v>Fвыб(xi)</v>
      </c>
      <c r="B459" s="93"/>
      <c r="C459" s="61"/>
      <c r="D459" s="61"/>
      <c r="E459" s="61"/>
      <c r="F459" s="61"/>
      <c r="G459" s="61"/>
      <c r="H459" s="62"/>
      <c r="I459" s="1"/>
      <c r="J459" s="1"/>
      <c r="K459" s="1"/>
      <c r="L459" s="1"/>
    </row>
    <row r="460" spans="1:12" ht="18">
      <c r="A460" s="45" t="str">
        <f t="shared" ref="A460:H460" si="144">A$18</f>
        <v>Fбином(xi)</v>
      </c>
      <c r="B460" s="91">
        <f t="shared" si="144"/>
        <v>0</v>
      </c>
      <c r="C460" s="53">
        <f t="shared" si="144"/>
        <v>0.51290999999999998</v>
      </c>
      <c r="D460" s="53">
        <f t="shared" si="144"/>
        <v>0.87927</v>
      </c>
      <c r="E460" s="53">
        <f t="shared" si="144"/>
        <v>0.98394999999999999</v>
      </c>
      <c r="F460" s="53">
        <f t="shared" si="144"/>
        <v>0.99890000000000001</v>
      </c>
      <c r="G460" s="53">
        <f t="shared" si="144"/>
        <v>0.99997000000000003</v>
      </c>
      <c r="H460" s="97">
        <f t="shared" si="144"/>
        <v>1</v>
      </c>
      <c r="I460" s="1"/>
      <c r="J460" s="1"/>
      <c r="K460" s="1"/>
      <c r="L460" s="1"/>
    </row>
    <row r="461" spans="1:12" ht="18">
      <c r="A461" s="45" t="str">
        <f t="shared" ref="A461:H461" si="145">A$19</f>
        <v>Fпуасс(xi)</v>
      </c>
      <c r="B461" s="91">
        <f t="shared" si="145"/>
        <v>0</v>
      </c>
      <c r="C461" s="53">
        <f t="shared" si="145"/>
        <v>0.53525999999999996</v>
      </c>
      <c r="D461" s="53">
        <f t="shared" si="145"/>
        <v>0.87927</v>
      </c>
      <c r="E461" s="53">
        <f t="shared" si="145"/>
        <v>0.98394999999999999</v>
      </c>
      <c r="F461" s="53">
        <f t="shared" si="145"/>
        <v>0.99890000000000001</v>
      </c>
      <c r="G461" s="53">
        <f t="shared" si="145"/>
        <v>0.99997000000000003</v>
      </c>
      <c r="H461" s="97">
        <f t="shared" si="145"/>
        <v>1</v>
      </c>
      <c r="I461" s="1"/>
      <c r="J461" s="1"/>
      <c r="K461" s="1"/>
      <c r="L461" s="1"/>
    </row>
    <row r="462" spans="1:12" ht="18.75" thickBot="1">
      <c r="A462" s="46" t="str">
        <f>A$20</f>
        <v>Fнорм((xi-x(i-1))/2)</v>
      </c>
      <c r="B462" s="94">
        <f>B$20</f>
        <v>0</v>
      </c>
      <c r="C462" s="94">
        <f t="shared" ref="C462:G462" si="146">C$20</f>
        <v>0.43288618749631069</v>
      </c>
      <c r="D462" s="94">
        <f t="shared" si="146"/>
        <v>0.88163821468107129</v>
      </c>
      <c r="E462" s="94">
        <f t="shared" si="146"/>
        <v>0.99438505667354171</v>
      </c>
      <c r="F462" s="94">
        <f t="shared" si="146"/>
        <v>0.99994940269737909</v>
      </c>
      <c r="G462" s="94">
        <f t="shared" si="146"/>
        <v>0.99999991969272073</v>
      </c>
      <c r="H462" s="98">
        <v>1</v>
      </c>
      <c r="I462" s="1"/>
      <c r="J462" s="1"/>
      <c r="K462" s="1"/>
      <c r="L462" s="1"/>
    </row>
    <row r="463" spans="1:12" ht="19.5" thickTop="1">
      <c r="A463" s="1"/>
      <c r="B463" s="26"/>
      <c r="C463" s="26"/>
      <c r="D463" s="26"/>
      <c r="E463" s="25"/>
      <c r="F463" s="25"/>
      <c r="G463" s="25"/>
      <c r="H463" s="5"/>
      <c r="I463" s="1"/>
      <c r="J463" s="1"/>
      <c r="K463" s="1"/>
      <c r="L463" s="1"/>
    </row>
    <row r="464" spans="1:12" ht="18.75">
      <c r="A464" s="20" t="s">
        <v>81</v>
      </c>
      <c r="B464" s="25"/>
      <c r="C464" s="25"/>
      <c r="D464" s="25"/>
      <c r="E464" s="25"/>
      <c r="F464" s="25"/>
      <c r="G464" s="25"/>
      <c r="H464" s="95"/>
      <c r="I464" s="1"/>
      <c r="J464" s="1"/>
      <c r="K464" s="1"/>
      <c r="L464" s="100" t="s">
        <v>76</v>
      </c>
    </row>
    <row r="465" spans="1:12" ht="18.75">
      <c r="A465" s="20"/>
      <c r="B465" s="25"/>
      <c r="C465" s="25"/>
      <c r="D465" s="25"/>
      <c r="E465" s="25"/>
      <c r="F465" s="25"/>
      <c r="G465" s="25"/>
      <c r="H465" s="95"/>
      <c r="I465" s="1"/>
      <c r="J465" s="1"/>
      <c r="K465" s="1"/>
      <c r="L465" s="1"/>
    </row>
    <row r="466" spans="1:12" ht="18.75">
      <c r="A466" s="20"/>
      <c r="B466" s="25"/>
      <c r="C466" s="25"/>
      <c r="D466" s="25"/>
      <c r="E466" s="25"/>
      <c r="F466" s="25"/>
      <c r="G466" s="25"/>
      <c r="H466" s="95"/>
      <c r="I466" s="1"/>
      <c r="J466" s="1"/>
      <c r="K466" s="1"/>
      <c r="L466" s="1"/>
    </row>
    <row r="467" spans="1:12" ht="18.75">
      <c r="A467" s="20"/>
      <c r="B467" s="25"/>
      <c r="C467" s="25"/>
      <c r="D467" s="25"/>
      <c r="E467" s="25"/>
      <c r="F467" s="25"/>
      <c r="G467" s="25"/>
      <c r="H467" s="95"/>
      <c r="I467" s="1"/>
      <c r="J467" s="1"/>
      <c r="K467" s="1"/>
      <c r="L467" s="1"/>
    </row>
    <row r="468" spans="1:12" ht="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thickBot="1">
      <c r="A469" s="10" t="str">
        <f>'Название и список группы'!A19</f>
        <v>Соколов</v>
      </c>
      <c r="B469" s="113" t="str">
        <f>'Название и список группы'!B19</f>
        <v>Павел Дмитриевич</v>
      </c>
      <c r="C469" s="113"/>
      <c r="D469" s="113"/>
      <c r="E469" s="113"/>
      <c r="F469" s="113"/>
      <c r="G469" s="113"/>
      <c r="H469" s="113"/>
      <c r="I469" s="113"/>
      <c r="J469" s="113"/>
      <c r="K469" s="1"/>
      <c r="L469" s="1">
        <f>L$27</f>
        <v>0</v>
      </c>
    </row>
    <row r="470" spans="1:12" ht="24.75" thickTop="1" thickBot="1">
      <c r="A470" s="38" t="str">
        <f t="shared" ref="A470:F470" si="147">A$2</f>
        <v>Номер серии</v>
      </c>
      <c r="B470" s="35">
        <f t="shared" si="147"/>
        <v>1</v>
      </c>
      <c r="C470" s="28">
        <f t="shared" si="147"/>
        <v>2</v>
      </c>
      <c r="D470" s="28">
        <f t="shared" si="147"/>
        <v>3</v>
      </c>
      <c r="E470" s="28">
        <f t="shared" si="147"/>
        <v>4</v>
      </c>
      <c r="F470" s="29">
        <f t="shared" si="147"/>
        <v>5</v>
      </c>
      <c r="G470" s="63"/>
      <c r="H470" s="64" t="str">
        <f>H$2</f>
        <v>число серий</v>
      </c>
      <c r="I470" s="2"/>
      <c r="J470" s="56" t="s">
        <v>0</v>
      </c>
      <c r="K470" s="1"/>
      <c r="L470" s="17" t="str">
        <f>L$2</f>
        <v>Выполните 8 испытаний</v>
      </c>
    </row>
    <row r="471" spans="1:12" ht="19.5" thickTop="1">
      <c r="A471" s="39" t="str">
        <f>A$3</f>
        <v>Значения X   в 1-м испытании</v>
      </c>
      <c r="B471" s="36"/>
      <c r="C471" s="19"/>
      <c r="D471" s="19"/>
      <c r="E471" s="19"/>
      <c r="F471" s="31"/>
      <c r="G471" s="22"/>
      <c r="H471" s="18"/>
      <c r="I471" s="5">
        <f>IF(SUM(B471:F478)&gt;0,1,10^(-5))</f>
        <v>1.0000000000000001E-5</v>
      </c>
      <c r="J471" s="57">
        <f>IF(SUM(B480:H480)&gt;0,1,10^(-5))</f>
        <v>1.0000000000000001E-5</v>
      </c>
      <c r="K471" s="1"/>
      <c r="L471" s="17" t="str">
        <f>L$3</f>
        <v>из 5 серий по 3 броска монеты</v>
      </c>
    </row>
    <row r="472" spans="1:12" ht="18.75">
      <c r="A472" s="40" t="str">
        <f>A$4</f>
        <v>Значения X во 2-м испытании</v>
      </c>
      <c r="B472" s="37"/>
      <c r="C472" s="11"/>
      <c r="D472" s="11"/>
      <c r="E472" s="11"/>
      <c r="F472" s="33"/>
      <c r="G472" s="22"/>
      <c r="H472" s="11"/>
      <c r="I472" s="5"/>
      <c r="J472" s="1"/>
      <c r="K472" s="1"/>
      <c r="L472" s="1" t="str">
        <f>L$4</f>
        <v>X — число серий, в которых трижды</v>
      </c>
    </row>
    <row r="473" spans="1:12" ht="18.75">
      <c r="A473" s="40" t="str">
        <f>A$5</f>
        <v>Значения X   в 3-м испытании</v>
      </c>
      <c r="B473" s="37"/>
      <c r="C473" s="11"/>
      <c r="D473" s="11"/>
      <c r="E473" s="11"/>
      <c r="F473" s="33"/>
      <c r="G473" s="22"/>
      <c r="H473" s="11"/>
      <c r="I473" s="5"/>
      <c r="J473" s="1"/>
      <c r="K473" s="1"/>
      <c r="L473" s="1" t="str">
        <f>L$5</f>
        <v>выпал орел.</v>
      </c>
    </row>
    <row r="474" spans="1:12" ht="18.75">
      <c r="A474" s="40" t="str">
        <f>A$6</f>
        <v>Значения X   в 4-м испытании</v>
      </c>
      <c r="B474" s="37"/>
      <c r="C474" s="11"/>
      <c r="D474" s="11"/>
      <c r="E474" s="11"/>
      <c r="F474" s="33"/>
      <c r="G474" s="22"/>
      <c r="H474" s="11"/>
      <c r="I474" s="6"/>
      <c r="J474" s="1"/>
      <c r="K474" s="1"/>
      <c r="L474" s="1">
        <f>L$6</f>
        <v>0</v>
      </c>
    </row>
    <row r="475" spans="1:12" ht="18.75">
      <c r="A475" s="40" t="str">
        <f>A$7</f>
        <v>Значения X   в 5-м испытании</v>
      </c>
      <c r="B475" s="43"/>
      <c r="C475" s="21"/>
      <c r="D475" s="21"/>
      <c r="E475" s="21"/>
      <c r="F475" s="44"/>
      <c r="G475" s="23"/>
      <c r="H475" s="21"/>
      <c r="I475" s="6"/>
      <c r="J475" s="1"/>
      <c r="K475" s="1"/>
      <c r="L475" s="1"/>
    </row>
    <row r="476" spans="1:12" ht="18.75">
      <c r="A476" s="40" t="str">
        <f>A$8</f>
        <v>Значения X   в 6-м испытании</v>
      </c>
      <c r="B476" s="43"/>
      <c r="C476" s="21"/>
      <c r="D476" s="21"/>
      <c r="E476" s="21"/>
      <c r="F476" s="44"/>
      <c r="G476" s="23"/>
      <c r="H476" s="21"/>
      <c r="I476" s="6"/>
      <c r="J476" s="1"/>
      <c r="K476" s="1"/>
      <c r="L476" s="1"/>
    </row>
    <row r="477" spans="1:12" ht="18.75">
      <c r="A477" s="40" t="str">
        <f>A$9</f>
        <v>Значения X   в 7-м испытании</v>
      </c>
      <c r="B477" s="43"/>
      <c r="C477" s="21"/>
      <c r="D477" s="21"/>
      <c r="E477" s="21"/>
      <c r="F477" s="44"/>
      <c r="G477" s="23"/>
      <c r="H477" s="21"/>
      <c r="I477" s="6"/>
      <c r="J477" s="1"/>
      <c r="K477" s="1"/>
      <c r="L477" s="1"/>
    </row>
    <row r="478" spans="1:12" ht="19.5" thickBot="1">
      <c r="A478" s="42" t="str">
        <f>A$10</f>
        <v>Значения X   в 8-м испытании</v>
      </c>
      <c r="B478" s="43"/>
      <c r="C478" s="21"/>
      <c r="D478" s="21"/>
      <c r="E478" s="21"/>
      <c r="F478" s="44"/>
      <c r="G478" s="23"/>
      <c r="H478" s="21"/>
      <c r="I478" s="6"/>
      <c r="J478" s="1"/>
      <c r="K478" s="1"/>
      <c r="L478" s="1">
        <f>L$10</f>
        <v>0</v>
      </c>
    </row>
    <row r="479" spans="1:12" ht="20.25" thickTop="1" thickBot="1">
      <c r="A479" s="48" t="str">
        <f t="shared" ref="A479:H479" si="148">A$11</f>
        <v>xi</v>
      </c>
      <c r="B479" s="49">
        <f t="shared" si="148"/>
        <v>0</v>
      </c>
      <c r="C479" s="50">
        <f t="shared" si="148"/>
        <v>1</v>
      </c>
      <c r="D479" s="50">
        <f t="shared" si="148"/>
        <v>2</v>
      </c>
      <c r="E479" s="50">
        <f t="shared" si="148"/>
        <v>3</v>
      </c>
      <c r="F479" s="50">
        <f t="shared" si="148"/>
        <v>4</v>
      </c>
      <c r="G479" s="50">
        <f t="shared" si="148"/>
        <v>5</v>
      </c>
      <c r="H479" s="102" t="str">
        <f t="shared" si="148"/>
        <v>&gt;5</v>
      </c>
      <c r="I479" s="6"/>
      <c r="J479" s="1"/>
      <c r="K479" s="1"/>
      <c r="L479" s="1">
        <f>L$11</f>
        <v>0</v>
      </c>
    </row>
    <row r="480" spans="1:12" ht="19.5" thickTop="1">
      <c r="A480" s="47" t="str">
        <f>A$12</f>
        <v>n(X=xi)</v>
      </c>
      <c r="B480" s="58"/>
      <c r="C480" s="59"/>
      <c r="D480" s="59"/>
      <c r="E480" s="59"/>
      <c r="F480" s="101"/>
      <c r="G480" s="59"/>
      <c r="H480" s="60"/>
      <c r="I480" s="6">
        <f>SUM(B480:H480)</f>
        <v>0</v>
      </c>
      <c r="J480" s="1"/>
      <c r="K480" s="1"/>
      <c r="L480" s="1">
        <f>L$12</f>
        <v>0</v>
      </c>
    </row>
    <row r="481" spans="1:12" ht="19.5" thickBot="1">
      <c r="A481" s="45" t="str">
        <f>A$13</f>
        <v>w(X=xi)</v>
      </c>
      <c r="B481" s="103"/>
      <c r="C481" s="104"/>
      <c r="D481" s="104"/>
      <c r="E481" s="104"/>
      <c r="F481" s="87"/>
      <c r="G481" s="104"/>
      <c r="H481" s="105"/>
      <c r="I481" s="6">
        <f>SUM(B481:H481)</f>
        <v>0</v>
      </c>
      <c r="J481" s="1"/>
      <c r="K481" s="1"/>
      <c r="L481" s="1">
        <f>L$13</f>
        <v>0</v>
      </c>
    </row>
    <row r="482" spans="1:12" ht="19.5" thickTop="1">
      <c r="A482" s="45" t="str">
        <f t="shared" ref="A482:H482" si="149">A$14</f>
        <v>p(xi) (для биномиального закона)</v>
      </c>
      <c r="B482" s="88">
        <f t="shared" si="149"/>
        <v>0.51290999999999998</v>
      </c>
      <c r="C482" s="89">
        <f t="shared" si="149"/>
        <v>0.36636000000000002</v>
      </c>
      <c r="D482" s="89" t="str">
        <f t="shared" si="149"/>
        <v>0.10468</v>
      </c>
      <c r="E482" s="89">
        <f t="shared" si="149"/>
        <v>1.495E-2</v>
      </c>
      <c r="F482" s="89">
        <f t="shared" si="149"/>
        <v>1.07E-3</v>
      </c>
      <c r="G482" s="89">
        <f t="shared" si="149"/>
        <v>3.0000000000000001E-5</v>
      </c>
      <c r="H482" s="90">
        <f t="shared" si="149"/>
        <v>0</v>
      </c>
      <c r="I482" s="6"/>
      <c r="J482" s="1"/>
      <c r="K482" s="1"/>
      <c r="L482" s="1">
        <f>L$14</f>
        <v>0</v>
      </c>
    </row>
    <row r="483" spans="1:12" ht="18">
      <c r="A483" s="45" t="str">
        <f t="shared" ref="A483:H483" si="150">A$15</f>
        <v>p(xi) (для закона Пуассона)</v>
      </c>
      <c r="B483" s="91">
        <f t="shared" si="150"/>
        <v>0.53525999999999996</v>
      </c>
      <c r="C483" s="52">
        <f t="shared" si="150"/>
        <v>0.33454</v>
      </c>
      <c r="D483" s="52">
        <f t="shared" si="150"/>
        <v>0.10453999999999999</v>
      </c>
      <c r="E483" s="52">
        <f t="shared" si="150"/>
        <v>2.1780000000000001E-2</v>
      </c>
      <c r="F483" s="52">
        <f t="shared" si="150"/>
        <v>3.3999999999999998E-3</v>
      </c>
      <c r="G483" s="52">
        <f t="shared" si="150"/>
        <v>4.2999999999999999E-4</v>
      </c>
      <c r="H483" s="92">
        <f t="shared" si="150"/>
        <v>0</v>
      </c>
      <c r="I483" s="1"/>
      <c r="J483" s="1"/>
      <c r="K483" s="1"/>
      <c r="L483" s="1">
        <f>L$15</f>
        <v>0</v>
      </c>
    </row>
    <row r="484" spans="1:12" ht="18">
      <c r="A484" s="45" t="str">
        <f t="shared" ref="A484:H484" si="151">A$16</f>
        <v>p(xi) (по теореме Муавра-Лапласа)</v>
      </c>
      <c r="B484" s="91">
        <f t="shared" si="151"/>
        <v>0.37745124180654221</v>
      </c>
      <c r="C484" s="52">
        <f t="shared" si="151"/>
        <v>0.47438196387197351</v>
      </c>
      <c r="D484" s="52">
        <f t="shared" si="151"/>
        <v>9.5776066705217863E-2</v>
      </c>
      <c r="E484" s="52">
        <f t="shared" si="151"/>
        <v>3.1063282434063348E-3</v>
      </c>
      <c r="F484" s="52">
        <f t="shared" si="151"/>
        <v>1.6184497205098575E-5</v>
      </c>
      <c r="G484" s="52">
        <f t="shared" si="151"/>
        <v>1.35460475991584E-8</v>
      </c>
      <c r="H484" s="92">
        <f t="shared" si="151"/>
        <v>0</v>
      </c>
      <c r="I484" s="1"/>
      <c r="J484" s="1"/>
      <c r="K484" s="1"/>
      <c r="L484" s="1">
        <f>L$17</f>
        <v>0</v>
      </c>
    </row>
    <row r="485" spans="1:12" ht="18">
      <c r="A485" s="45" t="str">
        <f>A$17</f>
        <v>Fвыб(xi)</v>
      </c>
      <c r="B485" s="93"/>
      <c r="C485" s="61"/>
      <c r="D485" s="61"/>
      <c r="E485" s="61"/>
      <c r="F485" s="61"/>
      <c r="G485" s="61"/>
      <c r="H485" s="62"/>
      <c r="I485" s="1"/>
      <c r="J485" s="1"/>
      <c r="K485" s="1"/>
      <c r="L485" s="1"/>
    </row>
    <row r="486" spans="1:12" ht="18">
      <c r="A486" s="45" t="str">
        <f t="shared" ref="A486:H486" si="152">A$18</f>
        <v>Fбином(xi)</v>
      </c>
      <c r="B486" s="91">
        <f t="shared" si="152"/>
        <v>0</v>
      </c>
      <c r="C486" s="53">
        <f t="shared" si="152"/>
        <v>0.51290999999999998</v>
      </c>
      <c r="D486" s="53">
        <f t="shared" si="152"/>
        <v>0.87927</v>
      </c>
      <c r="E486" s="53">
        <f t="shared" si="152"/>
        <v>0.98394999999999999</v>
      </c>
      <c r="F486" s="53">
        <f t="shared" si="152"/>
        <v>0.99890000000000001</v>
      </c>
      <c r="G486" s="53">
        <f t="shared" si="152"/>
        <v>0.99997000000000003</v>
      </c>
      <c r="H486" s="97">
        <f t="shared" si="152"/>
        <v>1</v>
      </c>
      <c r="I486" s="1"/>
      <c r="J486" s="1"/>
      <c r="K486" s="1"/>
      <c r="L486" s="1"/>
    </row>
    <row r="487" spans="1:12" ht="18">
      <c r="A487" s="45" t="str">
        <f t="shared" ref="A487:H487" si="153">A$19</f>
        <v>Fпуасс(xi)</v>
      </c>
      <c r="B487" s="91">
        <f t="shared" si="153"/>
        <v>0</v>
      </c>
      <c r="C487" s="53">
        <f t="shared" si="153"/>
        <v>0.53525999999999996</v>
      </c>
      <c r="D487" s="53">
        <f t="shared" si="153"/>
        <v>0.87927</v>
      </c>
      <c r="E487" s="53">
        <f t="shared" si="153"/>
        <v>0.98394999999999999</v>
      </c>
      <c r="F487" s="53">
        <f t="shared" si="153"/>
        <v>0.99890000000000001</v>
      </c>
      <c r="G487" s="53">
        <f t="shared" si="153"/>
        <v>0.99997000000000003</v>
      </c>
      <c r="H487" s="97">
        <f t="shared" si="153"/>
        <v>1</v>
      </c>
      <c r="I487" s="1"/>
      <c r="J487" s="1"/>
      <c r="K487" s="1"/>
      <c r="L487" s="1"/>
    </row>
    <row r="488" spans="1:12" ht="18.75" thickBot="1">
      <c r="A488" s="46" t="str">
        <f>A$20</f>
        <v>Fнорм((xi-x(i-1))/2)</v>
      </c>
      <c r="B488" s="94">
        <f>B$20</f>
        <v>0</v>
      </c>
      <c r="C488" s="94">
        <f t="shared" ref="C488:G488" si="154">C$20</f>
        <v>0.43288618749631069</v>
      </c>
      <c r="D488" s="94">
        <f t="shared" si="154"/>
        <v>0.88163821468107129</v>
      </c>
      <c r="E488" s="94">
        <f t="shared" si="154"/>
        <v>0.99438505667354171</v>
      </c>
      <c r="F488" s="94">
        <f t="shared" si="154"/>
        <v>0.99994940269737909</v>
      </c>
      <c r="G488" s="94">
        <f t="shared" si="154"/>
        <v>0.99999991969272073</v>
      </c>
      <c r="H488" s="98">
        <v>1</v>
      </c>
      <c r="I488" s="1"/>
      <c r="J488" s="1"/>
      <c r="K488" s="1"/>
      <c r="L488" s="1"/>
    </row>
    <row r="489" spans="1:12" ht="19.5" thickTop="1">
      <c r="A489" s="1"/>
      <c r="B489" s="26"/>
      <c r="C489" s="26"/>
      <c r="D489" s="26"/>
      <c r="E489" s="25"/>
      <c r="F489" s="25"/>
      <c r="G489" s="25"/>
      <c r="H489" s="5"/>
      <c r="I489" s="1"/>
      <c r="J489" s="1"/>
      <c r="K489" s="1"/>
      <c r="L489" s="1"/>
    </row>
    <row r="490" spans="1:12" ht="18.75">
      <c r="A490" s="20" t="s">
        <v>81</v>
      </c>
      <c r="B490" s="25"/>
      <c r="C490" s="25"/>
      <c r="D490" s="25"/>
      <c r="E490" s="25"/>
      <c r="F490" s="25"/>
      <c r="G490" s="25"/>
      <c r="H490" s="95"/>
      <c r="I490" s="1"/>
      <c r="J490" s="1"/>
      <c r="K490" s="1"/>
      <c r="L490" s="100" t="s">
        <v>76</v>
      </c>
    </row>
    <row r="491" spans="1:12" ht="18.75">
      <c r="A491" s="20"/>
      <c r="B491" s="25"/>
      <c r="C491" s="25"/>
      <c r="D491" s="25"/>
      <c r="E491" s="25"/>
      <c r="F491" s="25"/>
      <c r="G491" s="25"/>
      <c r="H491" s="95"/>
      <c r="I491" s="1"/>
      <c r="J491" s="1"/>
      <c r="K491" s="1"/>
      <c r="L491" s="1"/>
    </row>
    <row r="492" spans="1:12" ht="18.75">
      <c r="A492" s="20"/>
      <c r="B492" s="25"/>
      <c r="C492" s="25"/>
      <c r="D492" s="25"/>
      <c r="E492" s="25"/>
      <c r="F492" s="25"/>
      <c r="G492" s="25"/>
      <c r="H492" s="95"/>
      <c r="I492" s="1"/>
      <c r="J492" s="1"/>
      <c r="K492" s="1"/>
      <c r="L492" s="1"/>
    </row>
    <row r="493" spans="1:12" ht="18.75">
      <c r="A493" s="20"/>
      <c r="B493" s="25"/>
      <c r="C493" s="25"/>
      <c r="D493" s="25"/>
      <c r="E493" s="25"/>
      <c r="F493" s="25"/>
      <c r="G493" s="25"/>
      <c r="H493" s="95"/>
      <c r="I493" s="1"/>
      <c r="J493" s="1"/>
      <c r="K493" s="1"/>
      <c r="L493" s="1"/>
    </row>
    <row r="494" spans="1:12" ht="1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thickBot="1">
      <c r="A495" s="10" t="str">
        <f>'Название и список группы'!A20</f>
        <v>Титов</v>
      </c>
      <c r="B495" s="113" t="str">
        <f>'Название и список группы'!B20</f>
        <v>Дмитрий Михайлович</v>
      </c>
      <c r="C495" s="113"/>
      <c r="D495" s="113"/>
      <c r="E495" s="113"/>
      <c r="F495" s="113"/>
      <c r="G495" s="113"/>
      <c r="H495" s="113"/>
      <c r="I495" s="113"/>
      <c r="J495" s="113"/>
      <c r="K495" s="1"/>
      <c r="L495" s="1">
        <f>L$27</f>
        <v>0</v>
      </c>
    </row>
    <row r="496" spans="1:12" ht="24.75" thickTop="1" thickBot="1">
      <c r="A496" s="38" t="str">
        <f t="shared" ref="A496:F496" si="155">A$2</f>
        <v>Номер серии</v>
      </c>
      <c r="B496" s="35">
        <f t="shared" si="155"/>
        <v>1</v>
      </c>
      <c r="C496" s="28">
        <f t="shared" si="155"/>
        <v>2</v>
      </c>
      <c r="D496" s="28">
        <f t="shared" si="155"/>
        <v>3</v>
      </c>
      <c r="E496" s="28">
        <f t="shared" si="155"/>
        <v>4</v>
      </c>
      <c r="F496" s="29">
        <f t="shared" si="155"/>
        <v>5</v>
      </c>
      <c r="G496" s="63"/>
      <c r="H496" s="64" t="str">
        <f>H$2</f>
        <v>число серий</v>
      </c>
      <c r="I496" s="2"/>
      <c r="J496" s="56" t="s">
        <v>0</v>
      </c>
      <c r="K496" s="1"/>
      <c r="L496" s="17" t="str">
        <f>L$2</f>
        <v>Выполните 8 испытаний</v>
      </c>
    </row>
    <row r="497" spans="1:12" ht="19.5" thickTop="1">
      <c r="A497" s="39" t="str">
        <f>A$3</f>
        <v>Значения X   в 1-м испытании</v>
      </c>
      <c r="B497" s="36"/>
      <c r="C497" s="19"/>
      <c r="D497" s="19"/>
      <c r="E497" s="19"/>
      <c r="F497" s="31"/>
      <c r="G497" s="22"/>
      <c r="H497" s="18"/>
      <c r="I497" s="5">
        <f>IF(SUM(B497:F504)&gt;0,1,10^(-5))</f>
        <v>1.0000000000000001E-5</v>
      </c>
      <c r="J497" s="57">
        <f>IF(SUM(B506:H506)&gt;0,1,10^(-5))</f>
        <v>1.0000000000000001E-5</v>
      </c>
      <c r="K497" s="1"/>
      <c r="L497" s="17" t="str">
        <f>L$3</f>
        <v>из 5 серий по 3 броска монеты</v>
      </c>
    </row>
    <row r="498" spans="1:12" ht="18.75">
      <c r="A498" s="40" t="str">
        <f>A$4</f>
        <v>Значения X во 2-м испытании</v>
      </c>
      <c r="B498" s="37"/>
      <c r="C498" s="11"/>
      <c r="D498" s="11"/>
      <c r="E498" s="11"/>
      <c r="F498" s="33"/>
      <c r="G498" s="22"/>
      <c r="H498" s="11"/>
      <c r="I498" s="5"/>
      <c r="J498" s="1"/>
      <c r="K498" s="1"/>
      <c r="L498" s="1" t="str">
        <f>L$4</f>
        <v>X — число серий, в которых трижды</v>
      </c>
    </row>
    <row r="499" spans="1:12" ht="18.75">
      <c r="A499" s="40" t="str">
        <f>A$5</f>
        <v>Значения X   в 3-м испытании</v>
      </c>
      <c r="B499" s="37"/>
      <c r="C499" s="11"/>
      <c r="D499" s="11"/>
      <c r="E499" s="11"/>
      <c r="F499" s="33"/>
      <c r="G499" s="22"/>
      <c r="H499" s="11"/>
      <c r="I499" s="5"/>
      <c r="J499" s="1"/>
      <c r="K499" s="1"/>
      <c r="L499" s="1" t="str">
        <f>L$5</f>
        <v>выпал орел.</v>
      </c>
    </row>
    <row r="500" spans="1:12" ht="18.75">
      <c r="A500" s="40" t="str">
        <f>A$6</f>
        <v>Значения X   в 4-м испытании</v>
      </c>
      <c r="B500" s="37"/>
      <c r="C500" s="11"/>
      <c r="D500" s="11"/>
      <c r="E500" s="11"/>
      <c r="F500" s="33"/>
      <c r="G500" s="22"/>
      <c r="H500" s="11"/>
      <c r="I500" s="6"/>
      <c r="J500" s="1"/>
      <c r="K500" s="1"/>
      <c r="L500" s="1">
        <f>L$6</f>
        <v>0</v>
      </c>
    </row>
    <row r="501" spans="1:12" ht="18.75">
      <c r="A501" s="40" t="str">
        <f>A$7</f>
        <v>Значения X   в 5-м испытании</v>
      </c>
      <c r="B501" s="43"/>
      <c r="C501" s="21"/>
      <c r="D501" s="21"/>
      <c r="E501" s="21"/>
      <c r="F501" s="44"/>
      <c r="G501" s="23"/>
      <c r="H501" s="21"/>
      <c r="I501" s="6"/>
      <c r="J501" s="1"/>
      <c r="K501" s="1"/>
      <c r="L501" s="1"/>
    </row>
    <row r="502" spans="1:12" ht="18.75">
      <c r="A502" s="40" t="str">
        <f>A$8</f>
        <v>Значения X   в 6-м испытании</v>
      </c>
      <c r="B502" s="43"/>
      <c r="C502" s="21"/>
      <c r="D502" s="21"/>
      <c r="E502" s="21"/>
      <c r="F502" s="44"/>
      <c r="G502" s="23"/>
      <c r="H502" s="21"/>
      <c r="I502" s="6"/>
      <c r="J502" s="1"/>
      <c r="K502" s="1"/>
      <c r="L502" s="1"/>
    </row>
    <row r="503" spans="1:12" ht="18.75">
      <c r="A503" s="40" t="str">
        <f>A$9</f>
        <v>Значения X   в 7-м испытании</v>
      </c>
      <c r="B503" s="43"/>
      <c r="C503" s="21"/>
      <c r="D503" s="21"/>
      <c r="E503" s="21"/>
      <c r="F503" s="44"/>
      <c r="G503" s="23"/>
      <c r="H503" s="21"/>
      <c r="I503" s="6"/>
      <c r="J503" s="1"/>
      <c r="K503" s="1"/>
      <c r="L503" s="1"/>
    </row>
    <row r="504" spans="1:12" ht="19.5" thickBot="1">
      <c r="A504" s="42" t="str">
        <f>A$10</f>
        <v>Значения X   в 8-м испытании</v>
      </c>
      <c r="B504" s="43"/>
      <c r="C504" s="21"/>
      <c r="D504" s="21"/>
      <c r="E504" s="21"/>
      <c r="F504" s="44"/>
      <c r="G504" s="23"/>
      <c r="H504" s="21"/>
      <c r="I504" s="6"/>
      <c r="J504" s="1"/>
      <c r="K504" s="1"/>
      <c r="L504" s="1">
        <f>L$10</f>
        <v>0</v>
      </c>
    </row>
    <row r="505" spans="1:12" ht="20.25" thickTop="1" thickBot="1">
      <c r="A505" s="48" t="str">
        <f t="shared" ref="A505:H505" si="156">A$11</f>
        <v>xi</v>
      </c>
      <c r="B505" s="49">
        <f t="shared" si="156"/>
        <v>0</v>
      </c>
      <c r="C505" s="50">
        <f t="shared" si="156"/>
        <v>1</v>
      </c>
      <c r="D505" s="50">
        <f t="shared" si="156"/>
        <v>2</v>
      </c>
      <c r="E505" s="50">
        <f t="shared" si="156"/>
        <v>3</v>
      </c>
      <c r="F505" s="50">
        <f t="shared" si="156"/>
        <v>4</v>
      </c>
      <c r="G505" s="50">
        <f t="shared" si="156"/>
        <v>5</v>
      </c>
      <c r="H505" s="102" t="str">
        <f t="shared" si="156"/>
        <v>&gt;5</v>
      </c>
      <c r="I505" s="6"/>
      <c r="J505" s="1"/>
      <c r="K505" s="1"/>
      <c r="L505" s="1">
        <f>L$11</f>
        <v>0</v>
      </c>
    </row>
    <row r="506" spans="1:12" ht="19.5" thickTop="1">
      <c r="A506" s="47" t="str">
        <f>A$12</f>
        <v>n(X=xi)</v>
      </c>
      <c r="B506" s="58"/>
      <c r="C506" s="59"/>
      <c r="D506" s="59"/>
      <c r="E506" s="59"/>
      <c r="F506" s="101"/>
      <c r="G506" s="59"/>
      <c r="H506" s="60"/>
      <c r="I506" s="6">
        <f>SUM(B506:H506)</f>
        <v>0</v>
      </c>
      <c r="J506" s="1"/>
      <c r="K506" s="1"/>
      <c r="L506" s="1">
        <f>L$12</f>
        <v>0</v>
      </c>
    </row>
    <row r="507" spans="1:12" ht="19.5" thickBot="1">
      <c r="A507" s="45" t="str">
        <f>A$13</f>
        <v>w(X=xi)</v>
      </c>
      <c r="B507" s="103"/>
      <c r="C507" s="104"/>
      <c r="D507" s="104"/>
      <c r="E507" s="104"/>
      <c r="F507" s="87"/>
      <c r="G507" s="104"/>
      <c r="H507" s="105"/>
      <c r="I507" s="6">
        <f>SUM(B507:H507)</f>
        <v>0</v>
      </c>
      <c r="J507" s="1"/>
      <c r="K507" s="1"/>
      <c r="L507" s="1">
        <f>L$13</f>
        <v>0</v>
      </c>
    </row>
    <row r="508" spans="1:12" ht="19.5" thickTop="1">
      <c r="A508" s="45" t="str">
        <f t="shared" ref="A508:H508" si="157">A$14</f>
        <v>p(xi) (для биномиального закона)</v>
      </c>
      <c r="B508" s="88">
        <f t="shared" si="157"/>
        <v>0.51290999999999998</v>
      </c>
      <c r="C508" s="89">
        <f t="shared" si="157"/>
        <v>0.36636000000000002</v>
      </c>
      <c r="D508" s="89" t="str">
        <f t="shared" si="157"/>
        <v>0.10468</v>
      </c>
      <c r="E508" s="89">
        <f t="shared" si="157"/>
        <v>1.495E-2</v>
      </c>
      <c r="F508" s="89">
        <f t="shared" si="157"/>
        <v>1.07E-3</v>
      </c>
      <c r="G508" s="89">
        <f t="shared" si="157"/>
        <v>3.0000000000000001E-5</v>
      </c>
      <c r="H508" s="90">
        <f t="shared" si="157"/>
        <v>0</v>
      </c>
      <c r="I508" s="6"/>
      <c r="J508" s="1"/>
      <c r="K508" s="1"/>
      <c r="L508" s="1">
        <f>L$14</f>
        <v>0</v>
      </c>
    </row>
    <row r="509" spans="1:12" ht="18">
      <c r="A509" s="45" t="str">
        <f t="shared" ref="A509:H509" si="158">A$15</f>
        <v>p(xi) (для закона Пуассона)</v>
      </c>
      <c r="B509" s="91">
        <f t="shared" si="158"/>
        <v>0.53525999999999996</v>
      </c>
      <c r="C509" s="52">
        <f t="shared" si="158"/>
        <v>0.33454</v>
      </c>
      <c r="D509" s="52">
        <f t="shared" si="158"/>
        <v>0.10453999999999999</v>
      </c>
      <c r="E509" s="52">
        <f t="shared" si="158"/>
        <v>2.1780000000000001E-2</v>
      </c>
      <c r="F509" s="52">
        <f t="shared" si="158"/>
        <v>3.3999999999999998E-3</v>
      </c>
      <c r="G509" s="52">
        <f t="shared" si="158"/>
        <v>4.2999999999999999E-4</v>
      </c>
      <c r="H509" s="92">
        <f t="shared" si="158"/>
        <v>0</v>
      </c>
      <c r="I509" s="1"/>
      <c r="J509" s="1"/>
      <c r="K509" s="1"/>
      <c r="L509" s="1">
        <f>L$15</f>
        <v>0</v>
      </c>
    </row>
    <row r="510" spans="1:12" ht="18">
      <c r="A510" s="45" t="str">
        <f t="shared" ref="A510:H510" si="159">A$16</f>
        <v>p(xi) (по теореме Муавра-Лапласа)</v>
      </c>
      <c r="B510" s="91">
        <f t="shared" si="159"/>
        <v>0.37745124180654221</v>
      </c>
      <c r="C510" s="52">
        <f t="shared" si="159"/>
        <v>0.47438196387197351</v>
      </c>
      <c r="D510" s="52">
        <f t="shared" si="159"/>
        <v>9.5776066705217863E-2</v>
      </c>
      <c r="E510" s="52">
        <f t="shared" si="159"/>
        <v>3.1063282434063348E-3</v>
      </c>
      <c r="F510" s="52">
        <f t="shared" si="159"/>
        <v>1.6184497205098575E-5</v>
      </c>
      <c r="G510" s="52">
        <f t="shared" si="159"/>
        <v>1.35460475991584E-8</v>
      </c>
      <c r="H510" s="92">
        <f t="shared" si="159"/>
        <v>0</v>
      </c>
      <c r="I510" s="1"/>
      <c r="J510" s="1"/>
      <c r="K510" s="1"/>
      <c r="L510" s="1">
        <f>L$17</f>
        <v>0</v>
      </c>
    </row>
    <row r="511" spans="1:12" ht="18">
      <c r="A511" s="45" t="str">
        <f>A$17</f>
        <v>Fвыб(xi)</v>
      </c>
      <c r="B511" s="93"/>
      <c r="C511" s="61"/>
      <c r="D511" s="61"/>
      <c r="E511" s="61"/>
      <c r="F511" s="61"/>
      <c r="G511" s="61"/>
      <c r="H511" s="62"/>
      <c r="I511" s="1"/>
      <c r="J511" s="1"/>
      <c r="K511" s="1"/>
      <c r="L511" s="1"/>
    </row>
    <row r="512" spans="1:12" ht="18">
      <c r="A512" s="45" t="str">
        <f t="shared" ref="A512:H512" si="160">A$18</f>
        <v>Fбином(xi)</v>
      </c>
      <c r="B512" s="91">
        <f t="shared" si="160"/>
        <v>0</v>
      </c>
      <c r="C512" s="53">
        <f t="shared" si="160"/>
        <v>0.51290999999999998</v>
      </c>
      <c r="D512" s="53">
        <f t="shared" si="160"/>
        <v>0.87927</v>
      </c>
      <c r="E512" s="53">
        <f t="shared" si="160"/>
        <v>0.98394999999999999</v>
      </c>
      <c r="F512" s="53">
        <f t="shared" si="160"/>
        <v>0.99890000000000001</v>
      </c>
      <c r="G512" s="53">
        <f t="shared" si="160"/>
        <v>0.99997000000000003</v>
      </c>
      <c r="H512" s="97">
        <f t="shared" si="160"/>
        <v>1</v>
      </c>
      <c r="I512" s="1"/>
      <c r="J512" s="1"/>
      <c r="K512" s="1"/>
      <c r="L512" s="1"/>
    </row>
    <row r="513" spans="1:12" ht="18">
      <c r="A513" s="45" t="str">
        <f t="shared" ref="A513:H513" si="161">A$19</f>
        <v>Fпуасс(xi)</v>
      </c>
      <c r="B513" s="91">
        <f t="shared" si="161"/>
        <v>0</v>
      </c>
      <c r="C513" s="53">
        <f t="shared" si="161"/>
        <v>0.53525999999999996</v>
      </c>
      <c r="D513" s="53">
        <f t="shared" si="161"/>
        <v>0.87927</v>
      </c>
      <c r="E513" s="53">
        <f t="shared" si="161"/>
        <v>0.98394999999999999</v>
      </c>
      <c r="F513" s="53">
        <f t="shared" si="161"/>
        <v>0.99890000000000001</v>
      </c>
      <c r="G513" s="53">
        <f t="shared" si="161"/>
        <v>0.99997000000000003</v>
      </c>
      <c r="H513" s="97">
        <f t="shared" si="161"/>
        <v>1</v>
      </c>
      <c r="I513" s="1"/>
      <c r="J513" s="1"/>
      <c r="K513" s="1"/>
      <c r="L513" s="1"/>
    </row>
    <row r="514" spans="1:12" ht="18.75" thickBot="1">
      <c r="A514" s="46" t="str">
        <f>A$20</f>
        <v>Fнорм((xi-x(i-1))/2)</v>
      </c>
      <c r="B514" s="94">
        <f>B$20</f>
        <v>0</v>
      </c>
      <c r="C514" s="94">
        <f t="shared" ref="C514:G514" si="162">C$20</f>
        <v>0.43288618749631069</v>
      </c>
      <c r="D514" s="94">
        <f t="shared" si="162"/>
        <v>0.88163821468107129</v>
      </c>
      <c r="E514" s="94">
        <f t="shared" si="162"/>
        <v>0.99438505667354171</v>
      </c>
      <c r="F514" s="94">
        <f t="shared" si="162"/>
        <v>0.99994940269737909</v>
      </c>
      <c r="G514" s="94">
        <f t="shared" si="162"/>
        <v>0.99999991969272073</v>
      </c>
      <c r="H514" s="98">
        <v>1</v>
      </c>
      <c r="I514" s="1"/>
      <c r="J514" s="1"/>
      <c r="K514" s="1"/>
      <c r="L514" s="1"/>
    </row>
    <row r="515" spans="1:12" ht="19.5" thickTop="1">
      <c r="A515" s="1"/>
      <c r="B515" s="26"/>
      <c r="C515" s="26"/>
      <c r="D515" s="26"/>
      <c r="E515" s="25"/>
      <c r="F515" s="25"/>
      <c r="G515" s="25"/>
      <c r="H515" s="5"/>
      <c r="I515" s="1"/>
      <c r="J515" s="1"/>
      <c r="K515" s="1"/>
      <c r="L515" s="1"/>
    </row>
    <row r="516" spans="1:12" ht="18.75">
      <c r="A516" s="20" t="s">
        <v>81</v>
      </c>
      <c r="B516" s="25"/>
      <c r="C516" s="25"/>
      <c r="D516" s="25"/>
      <c r="E516" s="25"/>
      <c r="F516" s="25"/>
      <c r="G516" s="25"/>
      <c r="H516" s="95"/>
      <c r="I516" s="1"/>
      <c r="J516" s="1"/>
      <c r="K516" s="1"/>
      <c r="L516" s="100" t="s">
        <v>76</v>
      </c>
    </row>
    <row r="517" spans="1:12" ht="18.75">
      <c r="A517" s="20"/>
      <c r="B517" s="25"/>
      <c r="C517" s="25"/>
      <c r="D517" s="25"/>
      <c r="E517" s="25"/>
      <c r="F517" s="25"/>
      <c r="G517" s="25"/>
      <c r="H517" s="95"/>
      <c r="I517" s="1"/>
      <c r="J517" s="1"/>
      <c r="K517" s="1"/>
      <c r="L517" s="1"/>
    </row>
    <row r="518" spans="1:12" ht="18.75">
      <c r="A518" s="20"/>
      <c r="B518" s="25"/>
      <c r="C518" s="25"/>
      <c r="D518" s="25"/>
      <c r="E518" s="25"/>
      <c r="F518" s="25"/>
      <c r="G518" s="25"/>
      <c r="H518" s="95"/>
      <c r="I518" s="1"/>
      <c r="J518" s="1"/>
      <c r="K518" s="1"/>
      <c r="L518" s="1"/>
    </row>
    <row r="519" spans="1:12" ht="18.75">
      <c r="A519" s="20"/>
      <c r="B519" s="25"/>
      <c r="C519" s="25"/>
      <c r="D519" s="25"/>
      <c r="E519" s="25"/>
      <c r="F519" s="25"/>
      <c r="G519" s="25"/>
      <c r="H519" s="95"/>
      <c r="I519" s="1"/>
      <c r="J519" s="1"/>
      <c r="K519" s="1"/>
      <c r="L519" s="1"/>
    </row>
    <row r="520" spans="1:12" ht="1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thickBot="1">
      <c r="A521" s="10" t="str">
        <f>'Название и список группы'!A21</f>
        <v>Тиханов</v>
      </c>
      <c r="B521" s="113" t="str">
        <f>'Название и список группы'!B21</f>
        <v>Владислав Михайлович</v>
      </c>
      <c r="C521" s="113"/>
      <c r="D521" s="113"/>
      <c r="E521" s="113"/>
      <c r="F521" s="113"/>
      <c r="G521" s="113"/>
      <c r="H521" s="113"/>
      <c r="I521" s="113"/>
      <c r="J521" s="113"/>
      <c r="K521" s="1"/>
      <c r="L521" s="1">
        <f>L$27</f>
        <v>0</v>
      </c>
    </row>
    <row r="522" spans="1:12" ht="24.75" thickTop="1" thickBot="1">
      <c r="A522" s="38" t="str">
        <f t="shared" ref="A522:F522" si="163">A$2</f>
        <v>Номер серии</v>
      </c>
      <c r="B522" s="35">
        <f t="shared" si="163"/>
        <v>1</v>
      </c>
      <c r="C522" s="28">
        <f t="shared" si="163"/>
        <v>2</v>
      </c>
      <c r="D522" s="28">
        <f t="shared" si="163"/>
        <v>3</v>
      </c>
      <c r="E522" s="28">
        <f t="shared" si="163"/>
        <v>4</v>
      </c>
      <c r="F522" s="29">
        <f t="shared" si="163"/>
        <v>5</v>
      </c>
      <c r="G522" s="63"/>
      <c r="H522" s="64" t="str">
        <f>H$2</f>
        <v>число серий</v>
      </c>
      <c r="I522" s="2"/>
      <c r="J522" s="56" t="s">
        <v>0</v>
      </c>
      <c r="K522" s="1"/>
      <c r="L522" s="17" t="str">
        <f>L$2</f>
        <v>Выполните 8 испытаний</v>
      </c>
    </row>
    <row r="523" spans="1:12" ht="19.5" thickTop="1">
      <c r="A523" s="39" t="str">
        <f>A$3</f>
        <v>Значения X   в 1-м испытании</v>
      </c>
      <c r="B523" s="36"/>
      <c r="C523" s="19"/>
      <c r="D523" s="19"/>
      <c r="E523" s="19"/>
      <c r="F523" s="31"/>
      <c r="G523" s="22"/>
      <c r="H523" s="18"/>
      <c r="I523" s="5">
        <f>IF(SUM(B523:F530)&gt;0,1,10^(-5))</f>
        <v>1.0000000000000001E-5</v>
      </c>
      <c r="J523" s="57">
        <f>IF(SUM(B532:H532)&gt;0,1,10^(-5))</f>
        <v>1.0000000000000001E-5</v>
      </c>
      <c r="K523" s="1"/>
      <c r="L523" s="17" t="str">
        <f>L$3</f>
        <v>из 5 серий по 3 броска монеты</v>
      </c>
    </row>
    <row r="524" spans="1:12" ht="18.75">
      <c r="A524" s="40" t="str">
        <f>A$4</f>
        <v>Значения X во 2-м испытании</v>
      </c>
      <c r="B524" s="37"/>
      <c r="C524" s="11"/>
      <c r="D524" s="11"/>
      <c r="E524" s="11"/>
      <c r="F524" s="33"/>
      <c r="G524" s="22"/>
      <c r="H524" s="11"/>
      <c r="I524" s="5"/>
      <c r="J524" s="1"/>
      <c r="K524" s="1"/>
      <c r="L524" s="1" t="str">
        <f>L$4</f>
        <v>X — число серий, в которых трижды</v>
      </c>
    </row>
    <row r="525" spans="1:12" ht="18.75">
      <c r="A525" s="40" t="str">
        <f>A$5</f>
        <v>Значения X   в 3-м испытании</v>
      </c>
      <c r="B525" s="37"/>
      <c r="C525" s="11"/>
      <c r="D525" s="11"/>
      <c r="E525" s="11"/>
      <c r="F525" s="33"/>
      <c r="G525" s="22"/>
      <c r="H525" s="11"/>
      <c r="I525" s="5"/>
      <c r="J525" s="1"/>
      <c r="K525" s="1"/>
      <c r="L525" s="1" t="str">
        <f>L$5</f>
        <v>выпал орел.</v>
      </c>
    </row>
    <row r="526" spans="1:12" ht="18.75">
      <c r="A526" s="40" t="str">
        <f>A$6</f>
        <v>Значения X   в 4-м испытании</v>
      </c>
      <c r="B526" s="37"/>
      <c r="C526" s="11"/>
      <c r="D526" s="11"/>
      <c r="E526" s="11"/>
      <c r="F526" s="33"/>
      <c r="G526" s="22"/>
      <c r="H526" s="11"/>
      <c r="I526" s="6"/>
      <c r="J526" s="1"/>
      <c r="K526" s="1"/>
      <c r="L526" s="1">
        <f>L$6</f>
        <v>0</v>
      </c>
    </row>
    <row r="527" spans="1:12" ht="18.75">
      <c r="A527" s="40" t="str">
        <f>A$7</f>
        <v>Значения X   в 5-м испытании</v>
      </c>
      <c r="B527" s="43"/>
      <c r="C527" s="21"/>
      <c r="D527" s="21"/>
      <c r="E527" s="21"/>
      <c r="F527" s="44"/>
      <c r="G527" s="23"/>
      <c r="H527" s="21"/>
      <c r="I527" s="6"/>
      <c r="J527" s="1"/>
      <c r="K527" s="1"/>
      <c r="L527" s="1"/>
    </row>
    <row r="528" spans="1:12" ht="18.75">
      <c r="A528" s="40" t="str">
        <f>A$8</f>
        <v>Значения X   в 6-м испытании</v>
      </c>
      <c r="B528" s="43"/>
      <c r="C528" s="21"/>
      <c r="D528" s="21"/>
      <c r="E528" s="21"/>
      <c r="F528" s="44"/>
      <c r="G528" s="23"/>
      <c r="H528" s="21"/>
      <c r="I528" s="6"/>
      <c r="J528" s="1"/>
      <c r="K528" s="1"/>
      <c r="L528" s="1"/>
    </row>
    <row r="529" spans="1:12" ht="18.75">
      <c r="A529" s="40" t="str">
        <f>A$9</f>
        <v>Значения X   в 7-м испытании</v>
      </c>
      <c r="B529" s="43"/>
      <c r="C529" s="21"/>
      <c r="D529" s="21"/>
      <c r="E529" s="21"/>
      <c r="F529" s="44"/>
      <c r="G529" s="23"/>
      <c r="H529" s="21"/>
      <c r="I529" s="6"/>
      <c r="J529" s="1"/>
      <c r="K529" s="1"/>
      <c r="L529" s="1"/>
    </row>
    <row r="530" spans="1:12" ht="19.5" thickBot="1">
      <c r="A530" s="42" t="str">
        <f>A$10</f>
        <v>Значения X   в 8-м испытании</v>
      </c>
      <c r="B530" s="43"/>
      <c r="C530" s="21"/>
      <c r="D530" s="21"/>
      <c r="E530" s="21"/>
      <c r="F530" s="44"/>
      <c r="G530" s="23"/>
      <c r="H530" s="21"/>
      <c r="I530" s="6"/>
      <c r="J530" s="1"/>
      <c r="K530" s="1"/>
      <c r="L530" s="1">
        <f>L$10</f>
        <v>0</v>
      </c>
    </row>
    <row r="531" spans="1:12" ht="20.25" thickTop="1" thickBot="1">
      <c r="A531" s="48" t="str">
        <f t="shared" ref="A531:H531" si="164">A$11</f>
        <v>xi</v>
      </c>
      <c r="B531" s="49">
        <f t="shared" si="164"/>
        <v>0</v>
      </c>
      <c r="C531" s="50">
        <f t="shared" si="164"/>
        <v>1</v>
      </c>
      <c r="D531" s="50">
        <f t="shared" si="164"/>
        <v>2</v>
      </c>
      <c r="E531" s="50">
        <f t="shared" si="164"/>
        <v>3</v>
      </c>
      <c r="F531" s="50">
        <f t="shared" si="164"/>
        <v>4</v>
      </c>
      <c r="G531" s="50">
        <f t="shared" si="164"/>
        <v>5</v>
      </c>
      <c r="H531" s="102" t="str">
        <f t="shared" si="164"/>
        <v>&gt;5</v>
      </c>
      <c r="I531" s="6"/>
      <c r="J531" s="1"/>
      <c r="K531" s="1"/>
      <c r="L531" s="1">
        <f>L$11</f>
        <v>0</v>
      </c>
    </row>
    <row r="532" spans="1:12" ht="19.5" thickTop="1">
      <c r="A532" s="47" t="str">
        <f>A$12</f>
        <v>n(X=xi)</v>
      </c>
      <c r="B532" s="58"/>
      <c r="C532" s="59"/>
      <c r="D532" s="59"/>
      <c r="E532" s="59"/>
      <c r="F532" s="101"/>
      <c r="G532" s="59"/>
      <c r="H532" s="60"/>
      <c r="I532" s="6">
        <f>SUM(B532:H532)</f>
        <v>0</v>
      </c>
      <c r="J532" s="1"/>
      <c r="K532" s="1"/>
      <c r="L532" s="1">
        <f>L$12</f>
        <v>0</v>
      </c>
    </row>
    <row r="533" spans="1:12" ht="19.5" thickBot="1">
      <c r="A533" s="45" t="str">
        <f>A$13</f>
        <v>w(X=xi)</v>
      </c>
      <c r="B533" s="103"/>
      <c r="C533" s="104"/>
      <c r="D533" s="104"/>
      <c r="E533" s="104"/>
      <c r="F533" s="87"/>
      <c r="G533" s="104"/>
      <c r="H533" s="105"/>
      <c r="I533" s="6">
        <f>SUM(B533:H533)</f>
        <v>0</v>
      </c>
      <c r="J533" s="1"/>
      <c r="K533" s="1"/>
      <c r="L533" s="1">
        <f>L$13</f>
        <v>0</v>
      </c>
    </row>
    <row r="534" spans="1:12" ht="19.5" thickTop="1">
      <c r="A534" s="45" t="str">
        <f t="shared" ref="A534:H534" si="165">A$14</f>
        <v>p(xi) (для биномиального закона)</v>
      </c>
      <c r="B534" s="88">
        <f t="shared" si="165"/>
        <v>0.51290999999999998</v>
      </c>
      <c r="C534" s="89">
        <f t="shared" si="165"/>
        <v>0.36636000000000002</v>
      </c>
      <c r="D534" s="89" t="str">
        <f t="shared" si="165"/>
        <v>0.10468</v>
      </c>
      <c r="E534" s="89">
        <f t="shared" si="165"/>
        <v>1.495E-2</v>
      </c>
      <c r="F534" s="89">
        <f t="shared" si="165"/>
        <v>1.07E-3</v>
      </c>
      <c r="G534" s="89">
        <f t="shared" si="165"/>
        <v>3.0000000000000001E-5</v>
      </c>
      <c r="H534" s="90">
        <f t="shared" si="165"/>
        <v>0</v>
      </c>
      <c r="I534" s="6"/>
      <c r="J534" s="1"/>
      <c r="K534" s="1"/>
      <c r="L534" s="1">
        <f>L$14</f>
        <v>0</v>
      </c>
    </row>
    <row r="535" spans="1:12" ht="18">
      <c r="A535" s="45" t="str">
        <f t="shared" ref="A535:H535" si="166">A$15</f>
        <v>p(xi) (для закона Пуассона)</v>
      </c>
      <c r="B535" s="91">
        <f t="shared" si="166"/>
        <v>0.53525999999999996</v>
      </c>
      <c r="C535" s="52">
        <f t="shared" si="166"/>
        <v>0.33454</v>
      </c>
      <c r="D535" s="52">
        <f t="shared" si="166"/>
        <v>0.10453999999999999</v>
      </c>
      <c r="E535" s="52">
        <f t="shared" si="166"/>
        <v>2.1780000000000001E-2</v>
      </c>
      <c r="F535" s="52">
        <f t="shared" si="166"/>
        <v>3.3999999999999998E-3</v>
      </c>
      <c r="G535" s="52">
        <f t="shared" si="166"/>
        <v>4.2999999999999999E-4</v>
      </c>
      <c r="H535" s="92">
        <f t="shared" si="166"/>
        <v>0</v>
      </c>
      <c r="I535" s="1"/>
      <c r="J535" s="1"/>
      <c r="K535" s="1"/>
      <c r="L535" s="1">
        <f>L$15</f>
        <v>0</v>
      </c>
    </row>
    <row r="536" spans="1:12" ht="18">
      <c r="A536" s="45" t="str">
        <f t="shared" ref="A536:H536" si="167">A$16</f>
        <v>p(xi) (по теореме Муавра-Лапласа)</v>
      </c>
      <c r="B536" s="91">
        <f t="shared" si="167"/>
        <v>0.37745124180654221</v>
      </c>
      <c r="C536" s="52">
        <f t="shared" si="167"/>
        <v>0.47438196387197351</v>
      </c>
      <c r="D536" s="52">
        <f t="shared" si="167"/>
        <v>9.5776066705217863E-2</v>
      </c>
      <c r="E536" s="52">
        <f t="shared" si="167"/>
        <v>3.1063282434063348E-3</v>
      </c>
      <c r="F536" s="52">
        <f t="shared" si="167"/>
        <v>1.6184497205098575E-5</v>
      </c>
      <c r="G536" s="52">
        <f t="shared" si="167"/>
        <v>1.35460475991584E-8</v>
      </c>
      <c r="H536" s="92">
        <f t="shared" si="167"/>
        <v>0</v>
      </c>
      <c r="I536" s="1"/>
      <c r="J536" s="1"/>
      <c r="K536" s="1"/>
      <c r="L536" s="1">
        <f>L$17</f>
        <v>0</v>
      </c>
    </row>
    <row r="537" spans="1:12" ht="18">
      <c r="A537" s="45" t="str">
        <f>A$17</f>
        <v>Fвыб(xi)</v>
      </c>
      <c r="B537" s="93"/>
      <c r="C537" s="61"/>
      <c r="D537" s="61"/>
      <c r="E537" s="61"/>
      <c r="F537" s="61"/>
      <c r="G537" s="61"/>
      <c r="H537" s="62"/>
      <c r="I537" s="1"/>
      <c r="J537" s="1"/>
      <c r="K537" s="1"/>
      <c r="L537" s="1"/>
    </row>
    <row r="538" spans="1:12" ht="18">
      <c r="A538" s="45" t="str">
        <f t="shared" ref="A538:H538" si="168">A$18</f>
        <v>Fбином(xi)</v>
      </c>
      <c r="B538" s="91">
        <f t="shared" si="168"/>
        <v>0</v>
      </c>
      <c r="C538" s="53">
        <f t="shared" si="168"/>
        <v>0.51290999999999998</v>
      </c>
      <c r="D538" s="53">
        <f t="shared" si="168"/>
        <v>0.87927</v>
      </c>
      <c r="E538" s="53">
        <f t="shared" si="168"/>
        <v>0.98394999999999999</v>
      </c>
      <c r="F538" s="53">
        <f t="shared" si="168"/>
        <v>0.99890000000000001</v>
      </c>
      <c r="G538" s="53">
        <f t="shared" si="168"/>
        <v>0.99997000000000003</v>
      </c>
      <c r="H538" s="97">
        <f t="shared" si="168"/>
        <v>1</v>
      </c>
      <c r="I538" s="1"/>
      <c r="J538" s="1"/>
      <c r="K538" s="1"/>
      <c r="L538" s="1"/>
    </row>
    <row r="539" spans="1:12" ht="18">
      <c r="A539" s="45" t="str">
        <f t="shared" ref="A539:H539" si="169">A$19</f>
        <v>Fпуасс(xi)</v>
      </c>
      <c r="B539" s="91">
        <f t="shared" si="169"/>
        <v>0</v>
      </c>
      <c r="C539" s="53">
        <f t="shared" si="169"/>
        <v>0.53525999999999996</v>
      </c>
      <c r="D539" s="53">
        <f t="shared" si="169"/>
        <v>0.87927</v>
      </c>
      <c r="E539" s="53">
        <f t="shared" si="169"/>
        <v>0.98394999999999999</v>
      </c>
      <c r="F539" s="53">
        <f t="shared" si="169"/>
        <v>0.99890000000000001</v>
      </c>
      <c r="G539" s="53">
        <f t="shared" si="169"/>
        <v>0.99997000000000003</v>
      </c>
      <c r="H539" s="97">
        <f t="shared" si="169"/>
        <v>1</v>
      </c>
      <c r="I539" s="1"/>
      <c r="J539" s="1"/>
      <c r="K539" s="1"/>
      <c r="L539" s="1"/>
    </row>
    <row r="540" spans="1:12" ht="18.75" thickBot="1">
      <c r="A540" s="46" t="str">
        <f>A$20</f>
        <v>Fнорм((xi-x(i-1))/2)</v>
      </c>
      <c r="B540" s="94">
        <f>B$20</f>
        <v>0</v>
      </c>
      <c r="C540" s="94">
        <f t="shared" ref="C540:G540" si="170">C$20</f>
        <v>0.43288618749631069</v>
      </c>
      <c r="D540" s="94">
        <f t="shared" si="170"/>
        <v>0.88163821468107129</v>
      </c>
      <c r="E540" s="94">
        <f t="shared" si="170"/>
        <v>0.99438505667354171</v>
      </c>
      <c r="F540" s="94">
        <f t="shared" si="170"/>
        <v>0.99994940269737909</v>
      </c>
      <c r="G540" s="94">
        <f t="shared" si="170"/>
        <v>0.99999991969272073</v>
      </c>
      <c r="H540" s="98">
        <v>1</v>
      </c>
      <c r="I540" s="1"/>
      <c r="J540" s="1"/>
      <c r="K540" s="1"/>
      <c r="L540" s="1"/>
    </row>
    <row r="541" spans="1:12" ht="19.5" thickTop="1">
      <c r="A541" s="1"/>
      <c r="B541" s="26"/>
      <c r="C541" s="26"/>
      <c r="D541" s="26"/>
      <c r="E541" s="25"/>
      <c r="F541" s="25"/>
      <c r="G541" s="25"/>
      <c r="H541" s="5"/>
      <c r="I541" s="1"/>
      <c r="J541" s="1"/>
      <c r="K541" s="1"/>
      <c r="L541" s="1"/>
    </row>
    <row r="542" spans="1:12" ht="18.75">
      <c r="A542" s="20" t="s">
        <v>81</v>
      </c>
      <c r="B542" s="25"/>
      <c r="C542" s="25"/>
      <c r="D542" s="25"/>
      <c r="E542" s="25"/>
      <c r="F542" s="25"/>
      <c r="G542" s="25"/>
      <c r="H542" s="95"/>
      <c r="I542" s="1"/>
      <c r="J542" s="1"/>
      <c r="K542" s="1"/>
      <c r="L542" s="100" t="s">
        <v>76</v>
      </c>
    </row>
    <row r="543" spans="1:12" ht="18.75">
      <c r="A543" s="20"/>
      <c r="B543" s="25"/>
      <c r="C543" s="25"/>
      <c r="D543" s="25"/>
      <c r="E543" s="25"/>
      <c r="F543" s="25"/>
      <c r="G543" s="25"/>
      <c r="H543" s="95"/>
      <c r="I543" s="1"/>
      <c r="J543" s="1"/>
      <c r="K543" s="1"/>
      <c r="L543" s="1"/>
    </row>
    <row r="544" spans="1:12" ht="18.75">
      <c r="A544" s="20"/>
      <c r="B544" s="25"/>
      <c r="C544" s="25"/>
      <c r="D544" s="25"/>
      <c r="E544" s="25"/>
      <c r="F544" s="25"/>
      <c r="G544" s="25"/>
      <c r="H544" s="95"/>
      <c r="I544" s="1"/>
      <c r="J544" s="1"/>
      <c r="K544" s="1"/>
      <c r="L544" s="1"/>
    </row>
    <row r="545" spans="1:12" ht="18.75">
      <c r="A545" s="20"/>
      <c r="B545" s="25"/>
      <c r="C545" s="25"/>
      <c r="D545" s="25"/>
      <c r="E545" s="25"/>
      <c r="F545" s="25"/>
      <c r="G545" s="25"/>
      <c r="H545" s="95"/>
      <c r="I545" s="1"/>
      <c r="J545" s="1"/>
      <c r="K545" s="1"/>
      <c r="L545" s="1"/>
    </row>
    <row r="546" spans="1:12" ht="1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thickBot="1">
      <c r="A547" s="10" t="str">
        <f>'Название и список группы'!A22</f>
        <v>Тюленев</v>
      </c>
      <c r="B547" s="113" t="str">
        <f>'Название и список группы'!B22</f>
        <v>Данил Андреевич</v>
      </c>
      <c r="C547" s="113"/>
      <c r="D547" s="113"/>
      <c r="E547" s="113"/>
      <c r="F547" s="113"/>
      <c r="G547" s="113"/>
      <c r="H547" s="113"/>
      <c r="I547" s="113"/>
      <c r="J547" s="113"/>
      <c r="K547" s="1"/>
      <c r="L547" s="1">
        <f>L$27</f>
        <v>0</v>
      </c>
    </row>
    <row r="548" spans="1:12" ht="24.75" thickTop="1" thickBot="1">
      <c r="A548" s="38" t="str">
        <f t="shared" ref="A548:F548" si="171">A$2</f>
        <v>Номер серии</v>
      </c>
      <c r="B548" s="35">
        <f t="shared" si="171"/>
        <v>1</v>
      </c>
      <c r="C548" s="28">
        <f t="shared" si="171"/>
        <v>2</v>
      </c>
      <c r="D548" s="28">
        <f t="shared" si="171"/>
        <v>3</v>
      </c>
      <c r="E548" s="28">
        <f t="shared" si="171"/>
        <v>4</v>
      </c>
      <c r="F548" s="29">
        <f t="shared" si="171"/>
        <v>5</v>
      </c>
      <c r="G548" s="63"/>
      <c r="H548" s="64" t="str">
        <f>H$2</f>
        <v>число серий</v>
      </c>
      <c r="I548" s="2"/>
      <c r="J548" s="56" t="s">
        <v>0</v>
      </c>
      <c r="K548" s="1"/>
      <c r="L548" s="17" t="str">
        <f>L$2</f>
        <v>Выполните 8 испытаний</v>
      </c>
    </row>
    <row r="549" spans="1:12" ht="19.5" thickTop="1">
      <c r="A549" s="39" t="str">
        <f>A$3</f>
        <v>Значения X   в 1-м испытании</v>
      </c>
      <c r="B549" s="36"/>
      <c r="C549" s="19"/>
      <c r="D549" s="19"/>
      <c r="E549" s="19"/>
      <c r="F549" s="31"/>
      <c r="G549" s="22"/>
      <c r="H549" s="18"/>
      <c r="I549" s="5">
        <f>IF(SUM(B549:F556)&gt;0,1,10^(-5))</f>
        <v>1.0000000000000001E-5</v>
      </c>
      <c r="J549" s="57">
        <f>IF(SUM(B558:H558)&gt;0,1,10^(-5))</f>
        <v>1.0000000000000001E-5</v>
      </c>
      <c r="K549" s="1"/>
      <c r="L549" s="17" t="str">
        <f>L$3</f>
        <v>из 5 серий по 3 броска монеты</v>
      </c>
    </row>
    <row r="550" spans="1:12" ht="18.75">
      <c r="A550" s="40" t="str">
        <f>A$4</f>
        <v>Значения X во 2-м испытании</v>
      </c>
      <c r="B550" s="37"/>
      <c r="C550" s="11"/>
      <c r="D550" s="11"/>
      <c r="E550" s="11"/>
      <c r="F550" s="33"/>
      <c r="G550" s="22"/>
      <c r="H550" s="11"/>
      <c r="I550" s="5"/>
      <c r="J550" s="1"/>
      <c r="K550" s="1"/>
      <c r="L550" s="1" t="str">
        <f>L$4</f>
        <v>X — число серий, в которых трижды</v>
      </c>
    </row>
    <row r="551" spans="1:12" ht="18.75">
      <c r="A551" s="40" t="str">
        <f>A$5</f>
        <v>Значения X   в 3-м испытании</v>
      </c>
      <c r="B551" s="37"/>
      <c r="C551" s="11"/>
      <c r="D551" s="11"/>
      <c r="E551" s="11"/>
      <c r="F551" s="33"/>
      <c r="G551" s="22"/>
      <c r="H551" s="11"/>
      <c r="I551" s="5"/>
      <c r="J551" s="1"/>
      <c r="K551" s="1"/>
      <c r="L551" s="1" t="str">
        <f>L$5</f>
        <v>выпал орел.</v>
      </c>
    </row>
    <row r="552" spans="1:12" ht="18.75">
      <c r="A552" s="40" t="str">
        <f>A$6</f>
        <v>Значения X   в 4-м испытании</v>
      </c>
      <c r="B552" s="37"/>
      <c r="C552" s="11"/>
      <c r="D552" s="11"/>
      <c r="E552" s="11"/>
      <c r="F552" s="33"/>
      <c r="G552" s="22"/>
      <c r="H552" s="11"/>
      <c r="I552" s="6"/>
      <c r="J552" s="1"/>
      <c r="K552" s="1"/>
      <c r="L552" s="1">
        <f>L$6</f>
        <v>0</v>
      </c>
    </row>
    <row r="553" spans="1:12" ht="18.75">
      <c r="A553" s="40" t="str">
        <f>A$7</f>
        <v>Значения X   в 5-м испытании</v>
      </c>
      <c r="B553" s="43"/>
      <c r="C553" s="21"/>
      <c r="D553" s="21"/>
      <c r="E553" s="21"/>
      <c r="F553" s="44"/>
      <c r="G553" s="23"/>
      <c r="H553" s="21"/>
      <c r="I553" s="6"/>
      <c r="J553" s="1"/>
      <c r="K553" s="1"/>
      <c r="L553" s="1"/>
    </row>
    <row r="554" spans="1:12" ht="18.75">
      <c r="A554" s="40" t="str">
        <f>A$8</f>
        <v>Значения X   в 6-м испытании</v>
      </c>
      <c r="B554" s="43"/>
      <c r="C554" s="21"/>
      <c r="D554" s="21"/>
      <c r="E554" s="21"/>
      <c r="F554" s="44"/>
      <c r="G554" s="23"/>
      <c r="H554" s="21"/>
      <c r="I554" s="6"/>
      <c r="J554" s="1"/>
      <c r="K554" s="1"/>
      <c r="L554" s="1"/>
    </row>
    <row r="555" spans="1:12" ht="18.75">
      <c r="A555" s="40" t="str">
        <f>A$9</f>
        <v>Значения X   в 7-м испытании</v>
      </c>
      <c r="B555" s="43"/>
      <c r="C555" s="21"/>
      <c r="D555" s="21"/>
      <c r="E555" s="21"/>
      <c r="F555" s="44"/>
      <c r="G555" s="23"/>
      <c r="H555" s="21"/>
      <c r="I555" s="6"/>
      <c r="J555" s="1"/>
      <c r="K555" s="1"/>
      <c r="L555" s="1"/>
    </row>
    <row r="556" spans="1:12" ht="19.5" thickBot="1">
      <c r="A556" s="42" t="str">
        <f>A$10</f>
        <v>Значения X   в 8-м испытании</v>
      </c>
      <c r="B556" s="43"/>
      <c r="C556" s="21"/>
      <c r="D556" s="21"/>
      <c r="E556" s="21"/>
      <c r="F556" s="44"/>
      <c r="G556" s="23"/>
      <c r="H556" s="21"/>
      <c r="I556" s="6"/>
      <c r="J556" s="1"/>
      <c r="K556" s="1"/>
      <c r="L556" s="1">
        <f>L$10</f>
        <v>0</v>
      </c>
    </row>
    <row r="557" spans="1:12" ht="20.25" thickTop="1" thickBot="1">
      <c r="A557" s="48" t="str">
        <f t="shared" ref="A557:H557" si="172">A$11</f>
        <v>xi</v>
      </c>
      <c r="B557" s="49">
        <f t="shared" si="172"/>
        <v>0</v>
      </c>
      <c r="C557" s="50">
        <f t="shared" si="172"/>
        <v>1</v>
      </c>
      <c r="D557" s="50">
        <f t="shared" si="172"/>
        <v>2</v>
      </c>
      <c r="E557" s="50">
        <f t="shared" si="172"/>
        <v>3</v>
      </c>
      <c r="F557" s="50">
        <f t="shared" si="172"/>
        <v>4</v>
      </c>
      <c r="G557" s="50">
        <f t="shared" si="172"/>
        <v>5</v>
      </c>
      <c r="H557" s="102" t="str">
        <f t="shared" si="172"/>
        <v>&gt;5</v>
      </c>
      <c r="I557" s="6"/>
      <c r="J557" s="1"/>
      <c r="K557" s="1"/>
      <c r="L557" s="1">
        <f>L$11</f>
        <v>0</v>
      </c>
    </row>
    <row r="558" spans="1:12" ht="19.5" thickTop="1">
      <c r="A558" s="47" t="str">
        <f>A$12</f>
        <v>n(X=xi)</v>
      </c>
      <c r="B558" s="58"/>
      <c r="C558" s="59"/>
      <c r="D558" s="59"/>
      <c r="E558" s="59"/>
      <c r="F558" s="101"/>
      <c r="G558" s="59"/>
      <c r="H558" s="60"/>
      <c r="I558" s="6">
        <f>SUM(B558:H558)</f>
        <v>0</v>
      </c>
      <c r="J558" s="1"/>
      <c r="K558" s="1"/>
      <c r="L558" s="1">
        <f>L$12</f>
        <v>0</v>
      </c>
    </row>
    <row r="559" spans="1:12" ht="19.5" thickBot="1">
      <c r="A559" s="45" t="str">
        <f>A$13</f>
        <v>w(X=xi)</v>
      </c>
      <c r="B559" s="103"/>
      <c r="C559" s="104"/>
      <c r="D559" s="104"/>
      <c r="E559" s="104"/>
      <c r="F559" s="87"/>
      <c r="G559" s="104"/>
      <c r="H559" s="105"/>
      <c r="I559" s="6">
        <f>SUM(B559:H559)</f>
        <v>0</v>
      </c>
      <c r="J559" s="1"/>
      <c r="K559" s="1"/>
      <c r="L559" s="1">
        <f>L$13</f>
        <v>0</v>
      </c>
    </row>
    <row r="560" spans="1:12" ht="19.5" thickTop="1">
      <c r="A560" s="45" t="str">
        <f t="shared" ref="A560:H560" si="173">A$14</f>
        <v>p(xi) (для биномиального закона)</v>
      </c>
      <c r="B560" s="88">
        <f t="shared" si="173"/>
        <v>0.51290999999999998</v>
      </c>
      <c r="C560" s="89">
        <f t="shared" si="173"/>
        <v>0.36636000000000002</v>
      </c>
      <c r="D560" s="89" t="str">
        <f t="shared" si="173"/>
        <v>0.10468</v>
      </c>
      <c r="E560" s="89">
        <f t="shared" si="173"/>
        <v>1.495E-2</v>
      </c>
      <c r="F560" s="89">
        <f t="shared" si="173"/>
        <v>1.07E-3</v>
      </c>
      <c r="G560" s="89">
        <f t="shared" si="173"/>
        <v>3.0000000000000001E-5</v>
      </c>
      <c r="H560" s="90">
        <f t="shared" si="173"/>
        <v>0</v>
      </c>
      <c r="I560" s="6"/>
      <c r="J560" s="1"/>
      <c r="K560" s="1"/>
      <c r="L560" s="1">
        <f>L$14</f>
        <v>0</v>
      </c>
    </row>
    <row r="561" spans="1:12" ht="18">
      <c r="A561" s="45" t="str">
        <f t="shared" ref="A561:H561" si="174">A$15</f>
        <v>p(xi) (для закона Пуассона)</v>
      </c>
      <c r="B561" s="91">
        <f t="shared" si="174"/>
        <v>0.53525999999999996</v>
      </c>
      <c r="C561" s="52">
        <f t="shared" si="174"/>
        <v>0.33454</v>
      </c>
      <c r="D561" s="52">
        <f t="shared" si="174"/>
        <v>0.10453999999999999</v>
      </c>
      <c r="E561" s="52">
        <f t="shared" si="174"/>
        <v>2.1780000000000001E-2</v>
      </c>
      <c r="F561" s="52">
        <f t="shared" si="174"/>
        <v>3.3999999999999998E-3</v>
      </c>
      <c r="G561" s="52">
        <f t="shared" si="174"/>
        <v>4.2999999999999999E-4</v>
      </c>
      <c r="H561" s="92">
        <f t="shared" si="174"/>
        <v>0</v>
      </c>
      <c r="I561" s="1"/>
      <c r="J561" s="1"/>
      <c r="K561" s="1"/>
      <c r="L561" s="1">
        <f>L$15</f>
        <v>0</v>
      </c>
    </row>
    <row r="562" spans="1:12" ht="18">
      <c r="A562" s="45" t="str">
        <f t="shared" ref="A562:H562" si="175">A$16</f>
        <v>p(xi) (по теореме Муавра-Лапласа)</v>
      </c>
      <c r="B562" s="91">
        <f t="shared" si="175"/>
        <v>0.37745124180654221</v>
      </c>
      <c r="C562" s="52">
        <f t="shared" si="175"/>
        <v>0.47438196387197351</v>
      </c>
      <c r="D562" s="52">
        <f t="shared" si="175"/>
        <v>9.5776066705217863E-2</v>
      </c>
      <c r="E562" s="52">
        <f t="shared" si="175"/>
        <v>3.1063282434063348E-3</v>
      </c>
      <c r="F562" s="52">
        <f t="shared" si="175"/>
        <v>1.6184497205098575E-5</v>
      </c>
      <c r="G562" s="52">
        <f t="shared" si="175"/>
        <v>1.35460475991584E-8</v>
      </c>
      <c r="H562" s="92">
        <f t="shared" si="175"/>
        <v>0</v>
      </c>
      <c r="I562" s="1"/>
      <c r="J562" s="1"/>
      <c r="K562" s="1"/>
      <c r="L562" s="1">
        <f>L$17</f>
        <v>0</v>
      </c>
    </row>
    <row r="563" spans="1:12" ht="18">
      <c r="A563" s="45" t="str">
        <f>A$17</f>
        <v>Fвыб(xi)</v>
      </c>
      <c r="B563" s="93"/>
      <c r="C563" s="61"/>
      <c r="D563" s="61"/>
      <c r="E563" s="61"/>
      <c r="F563" s="61"/>
      <c r="G563" s="61"/>
      <c r="H563" s="62"/>
      <c r="I563" s="1"/>
      <c r="J563" s="1"/>
      <c r="K563" s="1"/>
      <c r="L563" s="1"/>
    </row>
    <row r="564" spans="1:12" ht="18">
      <c r="A564" s="45" t="str">
        <f t="shared" ref="A564:H564" si="176">A$18</f>
        <v>Fбином(xi)</v>
      </c>
      <c r="B564" s="91">
        <f t="shared" si="176"/>
        <v>0</v>
      </c>
      <c r="C564" s="53">
        <f t="shared" si="176"/>
        <v>0.51290999999999998</v>
      </c>
      <c r="D564" s="53">
        <f t="shared" si="176"/>
        <v>0.87927</v>
      </c>
      <c r="E564" s="53">
        <f t="shared" si="176"/>
        <v>0.98394999999999999</v>
      </c>
      <c r="F564" s="53">
        <f t="shared" si="176"/>
        <v>0.99890000000000001</v>
      </c>
      <c r="G564" s="53">
        <f t="shared" si="176"/>
        <v>0.99997000000000003</v>
      </c>
      <c r="H564" s="97">
        <f t="shared" si="176"/>
        <v>1</v>
      </c>
      <c r="I564" s="1"/>
      <c r="J564" s="1"/>
      <c r="K564" s="1"/>
      <c r="L564" s="1"/>
    </row>
    <row r="565" spans="1:12" ht="18">
      <c r="A565" s="45" t="str">
        <f t="shared" ref="A565:H565" si="177">A$19</f>
        <v>Fпуасс(xi)</v>
      </c>
      <c r="B565" s="91">
        <f t="shared" si="177"/>
        <v>0</v>
      </c>
      <c r="C565" s="53">
        <f t="shared" si="177"/>
        <v>0.53525999999999996</v>
      </c>
      <c r="D565" s="53">
        <f t="shared" si="177"/>
        <v>0.87927</v>
      </c>
      <c r="E565" s="53">
        <f t="shared" si="177"/>
        <v>0.98394999999999999</v>
      </c>
      <c r="F565" s="53">
        <f t="shared" si="177"/>
        <v>0.99890000000000001</v>
      </c>
      <c r="G565" s="53">
        <f t="shared" si="177"/>
        <v>0.99997000000000003</v>
      </c>
      <c r="H565" s="97">
        <f t="shared" si="177"/>
        <v>1</v>
      </c>
      <c r="I565" s="1"/>
      <c r="J565" s="1"/>
      <c r="K565" s="1"/>
      <c r="L565" s="1"/>
    </row>
    <row r="566" spans="1:12" ht="18.75" thickBot="1">
      <c r="A566" s="46" t="str">
        <f>A$20</f>
        <v>Fнорм((xi-x(i-1))/2)</v>
      </c>
      <c r="B566" s="94">
        <f>B$20</f>
        <v>0</v>
      </c>
      <c r="C566" s="94">
        <f t="shared" ref="C566:G566" si="178">C$20</f>
        <v>0.43288618749631069</v>
      </c>
      <c r="D566" s="94">
        <f t="shared" si="178"/>
        <v>0.88163821468107129</v>
      </c>
      <c r="E566" s="94">
        <f t="shared" si="178"/>
        <v>0.99438505667354171</v>
      </c>
      <c r="F566" s="94">
        <f t="shared" si="178"/>
        <v>0.99994940269737909</v>
      </c>
      <c r="G566" s="94">
        <f t="shared" si="178"/>
        <v>0.99999991969272073</v>
      </c>
      <c r="H566" s="98">
        <v>1</v>
      </c>
      <c r="I566" s="1"/>
      <c r="J566" s="1"/>
      <c r="K566" s="1"/>
      <c r="L566" s="1"/>
    </row>
    <row r="567" spans="1:12" ht="19.5" thickTop="1">
      <c r="A567" s="1"/>
      <c r="B567" s="26"/>
      <c r="C567" s="26"/>
      <c r="D567" s="26"/>
      <c r="E567" s="25"/>
      <c r="F567" s="25"/>
      <c r="G567" s="25"/>
      <c r="H567" s="5"/>
      <c r="I567" s="1"/>
      <c r="J567" s="1"/>
      <c r="K567" s="1"/>
      <c r="L567" s="1"/>
    </row>
    <row r="568" spans="1:12" ht="18.75">
      <c r="A568" s="20" t="s">
        <v>81</v>
      </c>
      <c r="B568" s="25"/>
      <c r="C568" s="25"/>
      <c r="D568" s="25"/>
      <c r="E568" s="25"/>
      <c r="F568" s="25"/>
      <c r="G568" s="25"/>
      <c r="H568" s="95"/>
      <c r="I568" s="1"/>
      <c r="J568" s="1"/>
      <c r="K568" s="1"/>
      <c r="L568" s="100" t="s">
        <v>76</v>
      </c>
    </row>
    <row r="569" spans="1:12" ht="18.75">
      <c r="A569" s="20"/>
      <c r="B569" s="25"/>
      <c r="C569" s="25"/>
      <c r="D569" s="25"/>
      <c r="E569" s="25"/>
      <c r="F569" s="25"/>
      <c r="G569" s="25"/>
      <c r="H569" s="95"/>
      <c r="I569" s="1"/>
      <c r="J569" s="1"/>
      <c r="K569" s="1"/>
      <c r="L569" s="1"/>
    </row>
    <row r="570" spans="1:12" ht="18.75">
      <c r="A570" s="20"/>
      <c r="B570" s="25"/>
      <c r="C570" s="25"/>
      <c r="D570" s="25"/>
      <c r="E570" s="25"/>
      <c r="F570" s="25"/>
      <c r="G570" s="25"/>
      <c r="H570" s="95"/>
      <c r="I570" s="1"/>
      <c r="J570" s="1"/>
      <c r="K570" s="1"/>
      <c r="L570" s="1"/>
    </row>
    <row r="571" spans="1:12" ht="18.75">
      <c r="A571" s="20"/>
      <c r="B571" s="25"/>
      <c r="C571" s="25"/>
      <c r="D571" s="25"/>
      <c r="E571" s="25"/>
      <c r="F571" s="25"/>
      <c r="G571" s="25"/>
      <c r="H571" s="95"/>
      <c r="I571" s="1"/>
      <c r="J571" s="1"/>
      <c r="K571" s="1"/>
      <c r="L571" s="1"/>
    </row>
    <row r="572" spans="1:12" ht="1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thickBot="1">
      <c r="A573" s="10" t="str">
        <f>'Название и список группы'!A23</f>
        <v>Фоменко</v>
      </c>
      <c r="B573" s="113" t="str">
        <f>'Название и список группы'!B23</f>
        <v>Валерия Алексеевна</v>
      </c>
      <c r="C573" s="113"/>
      <c r="D573" s="113"/>
      <c r="E573" s="113"/>
      <c r="F573" s="113"/>
      <c r="G573" s="113"/>
      <c r="H573" s="113"/>
      <c r="I573" s="113"/>
      <c r="J573" s="113"/>
      <c r="K573" s="1"/>
      <c r="L573" s="1">
        <f>L$27</f>
        <v>0</v>
      </c>
    </row>
    <row r="574" spans="1:12" ht="24.75" thickTop="1" thickBot="1">
      <c r="A574" s="38" t="str">
        <f t="shared" ref="A574:F574" si="179">A$2</f>
        <v>Номер серии</v>
      </c>
      <c r="B574" s="35">
        <f t="shared" si="179"/>
        <v>1</v>
      </c>
      <c r="C574" s="28">
        <f t="shared" si="179"/>
        <v>2</v>
      </c>
      <c r="D574" s="28">
        <f t="shared" si="179"/>
        <v>3</v>
      </c>
      <c r="E574" s="28">
        <f t="shared" si="179"/>
        <v>4</v>
      </c>
      <c r="F574" s="29">
        <f t="shared" si="179"/>
        <v>5</v>
      </c>
      <c r="G574" s="63"/>
      <c r="H574" s="64" t="str">
        <f>H$2</f>
        <v>число серий</v>
      </c>
      <c r="I574" s="2"/>
      <c r="J574" s="56" t="s">
        <v>0</v>
      </c>
      <c r="K574" s="1"/>
      <c r="L574" s="17" t="str">
        <f>L$2</f>
        <v>Выполните 8 испытаний</v>
      </c>
    </row>
    <row r="575" spans="1:12" ht="19.5" thickTop="1">
      <c r="A575" s="39" t="str">
        <f>A$3</f>
        <v>Значения X   в 1-м испытании</v>
      </c>
      <c r="B575" s="36"/>
      <c r="C575" s="19"/>
      <c r="D575" s="19"/>
      <c r="E575" s="19"/>
      <c r="F575" s="31"/>
      <c r="G575" s="22"/>
      <c r="H575" s="18"/>
      <c r="I575" s="5">
        <f>IF(SUM(B575:F582)&gt;0,1,10^(-5))</f>
        <v>1.0000000000000001E-5</v>
      </c>
      <c r="J575" s="57">
        <f>IF(SUM(B584:H584)&gt;0,1,10^(-5))</f>
        <v>1.0000000000000001E-5</v>
      </c>
      <c r="K575" s="1"/>
      <c r="L575" s="17" t="str">
        <f>L$3</f>
        <v>из 5 серий по 3 броска монеты</v>
      </c>
    </row>
    <row r="576" spans="1:12" ht="18.75">
      <c r="A576" s="40" t="str">
        <f>A$4</f>
        <v>Значения X во 2-м испытании</v>
      </c>
      <c r="B576" s="37"/>
      <c r="C576" s="11"/>
      <c r="D576" s="11"/>
      <c r="E576" s="11"/>
      <c r="F576" s="33"/>
      <c r="G576" s="22"/>
      <c r="H576" s="11"/>
      <c r="I576" s="5"/>
      <c r="J576" s="1"/>
      <c r="K576" s="1"/>
      <c r="L576" s="1" t="str">
        <f>L$4</f>
        <v>X — число серий, в которых трижды</v>
      </c>
    </row>
    <row r="577" spans="1:12" ht="18.75">
      <c r="A577" s="40" t="str">
        <f>A$5</f>
        <v>Значения X   в 3-м испытании</v>
      </c>
      <c r="B577" s="37"/>
      <c r="C577" s="11"/>
      <c r="D577" s="11"/>
      <c r="E577" s="11"/>
      <c r="F577" s="33"/>
      <c r="G577" s="22"/>
      <c r="H577" s="11"/>
      <c r="I577" s="5"/>
      <c r="J577" s="1"/>
      <c r="K577" s="1"/>
      <c r="L577" s="1" t="str">
        <f>L$5</f>
        <v>выпал орел.</v>
      </c>
    </row>
    <row r="578" spans="1:12" ht="18.75">
      <c r="A578" s="40" t="str">
        <f>A$6</f>
        <v>Значения X   в 4-м испытании</v>
      </c>
      <c r="B578" s="37"/>
      <c r="C578" s="11"/>
      <c r="D578" s="11"/>
      <c r="E578" s="11"/>
      <c r="F578" s="33"/>
      <c r="G578" s="22"/>
      <c r="H578" s="11"/>
      <c r="I578" s="6"/>
      <c r="J578" s="1"/>
      <c r="K578" s="1"/>
      <c r="L578" s="1">
        <f>L$6</f>
        <v>0</v>
      </c>
    </row>
    <row r="579" spans="1:12" ht="18.75">
      <c r="A579" s="40" t="str">
        <f>A$7</f>
        <v>Значения X   в 5-м испытании</v>
      </c>
      <c r="B579" s="43"/>
      <c r="C579" s="21"/>
      <c r="D579" s="21"/>
      <c r="E579" s="21"/>
      <c r="F579" s="44"/>
      <c r="G579" s="23"/>
      <c r="H579" s="21"/>
      <c r="I579" s="6"/>
      <c r="J579" s="1"/>
      <c r="K579" s="1"/>
      <c r="L579" s="1"/>
    </row>
    <row r="580" spans="1:12" ht="18.75">
      <c r="A580" s="40" t="str">
        <f>A$8</f>
        <v>Значения X   в 6-м испытании</v>
      </c>
      <c r="B580" s="43"/>
      <c r="C580" s="21"/>
      <c r="D580" s="21"/>
      <c r="E580" s="21"/>
      <c r="F580" s="44"/>
      <c r="G580" s="23"/>
      <c r="H580" s="21"/>
      <c r="I580" s="6"/>
      <c r="J580" s="1"/>
      <c r="K580" s="1"/>
      <c r="L580" s="1"/>
    </row>
    <row r="581" spans="1:12" ht="18.75">
      <c r="A581" s="40" t="str">
        <f>A$9</f>
        <v>Значения X   в 7-м испытании</v>
      </c>
      <c r="B581" s="43"/>
      <c r="C581" s="21"/>
      <c r="D581" s="21"/>
      <c r="E581" s="21"/>
      <c r="F581" s="44"/>
      <c r="G581" s="23"/>
      <c r="H581" s="21"/>
      <c r="I581" s="6"/>
      <c r="J581" s="1"/>
      <c r="K581" s="1"/>
      <c r="L581" s="1"/>
    </row>
    <row r="582" spans="1:12" ht="19.5" thickBot="1">
      <c r="A582" s="42" t="str">
        <f>A$10</f>
        <v>Значения X   в 8-м испытании</v>
      </c>
      <c r="B582" s="43"/>
      <c r="C582" s="21"/>
      <c r="D582" s="21"/>
      <c r="E582" s="21"/>
      <c r="F582" s="44"/>
      <c r="G582" s="23"/>
      <c r="H582" s="21"/>
      <c r="I582" s="6"/>
      <c r="J582" s="1"/>
      <c r="K582" s="1"/>
      <c r="L582" s="1">
        <f>L$10</f>
        <v>0</v>
      </c>
    </row>
    <row r="583" spans="1:12" ht="20.25" thickTop="1" thickBot="1">
      <c r="A583" s="48" t="str">
        <f t="shared" ref="A583:H583" si="180">A$11</f>
        <v>xi</v>
      </c>
      <c r="B583" s="49">
        <f t="shared" si="180"/>
        <v>0</v>
      </c>
      <c r="C583" s="50">
        <f t="shared" si="180"/>
        <v>1</v>
      </c>
      <c r="D583" s="50">
        <f t="shared" si="180"/>
        <v>2</v>
      </c>
      <c r="E583" s="50">
        <f t="shared" si="180"/>
        <v>3</v>
      </c>
      <c r="F583" s="50">
        <f t="shared" si="180"/>
        <v>4</v>
      </c>
      <c r="G583" s="50">
        <f t="shared" si="180"/>
        <v>5</v>
      </c>
      <c r="H583" s="102" t="str">
        <f t="shared" si="180"/>
        <v>&gt;5</v>
      </c>
      <c r="I583" s="6"/>
      <c r="J583" s="1"/>
      <c r="K583" s="1"/>
      <c r="L583" s="1">
        <f>L$11</f>
        <v>0</v>
      </c>
    </row>
    <row r="584" spans="1:12" ht="19.5" thickTop="1">
      <c r="A584" s="47" t="str">
        <f>A$12</f>
        <v>n(X=xi)</v>
      </c>
      <c r="B584" s="58"/>
      <c r="C584" s="59"/>
      <c r="D584" s="59"/>
      <c r="E584" s="59"/>
      <c r="F584" s="101"/>
      <c r="G584" s="59"/>
      <c r="H584" s="60"/>
      <c r="I584" s="6">
        <f>SUM(B584:H584)</f>
        <v>0</v>
      </c>
      <c r="J584" s="1"/>
      <c r="K584" s="1"/>
      <c r="L584" s="1">
        <f>L$12</f>
        <v>0</v>
      </c>
    </row>
    <row r="585" spans="1:12" ht="19.5" thickBot="1">
      <c r="A585" s="45" t="str">
        <f>A$13</f>
        <v>w(X=xi)</v>
      </c>
      <c r="B585" s="103"/>
      <c r="C585" s="104"/>
      <c r="D585" s="104"/>
      <c r="E585" s="104"/>
      <c r="F585" s="87"/>
      <c r="G585" s="104"/>
      <c r="H585" s="105"/>
      <c r="I585" s="6">
        <f>SUM(B585:H585)</f>
        <v>0</v>
      </c>
      <c r="J585" s="1"/>
      <c r="K585" s="1"/>
      <c r="L585" s="1">
        <f>L$13</f>
        <v>0</v>
      </c>
    </row>
    <row r="586" spans="1:12" ht="19.5" thickTop="1">
      <c r="A586" s="45" t="str">
        <f t="shared" ref="A586:H586" si="181">A$14</f>
        <v>p(xi) (для биномиального закона)</v>
      </c>
      <c r="B586" s="88">
        <f t="shared" si="181"/>
        <v>0.51290999999999998</v>
      </c>
      <c r="C586" s="89">
        <f t="shared" si="181"/>
        <v>0.36636000000000002</v>
      </c>
      <c r="D586" s="89" t="str">
        <f t="shared" si="181"/>
        <v>0.10468</v>
      </c>
      <c r="E586" s="89">
        <f t="shared" si="181"/>
        <v>1.495E-2</v>
      </c>
      <c r="F586" s="89">
        <f t="shared" si="181"/>
        <v>1.07E-3</v>
      </c>
      <c r="G586" s="89">
        <f t="shared" si="181"/>
        <v>3.0000000000000001E-5</v>
      </c>
      <c r="H586" s="90">
        <f t="shared" si="181"/>
        <v>0</v>
      </c>
      <c r="I586" s="6"/>
      <c r="J586" s="1"/>
      <c r="K586" s="1"/>
      <c r="L586" s="1">
        <f>L$14</f>
        <v>0</v>
      </c>
    </row>
    <row r="587" spans="1:12" ht="18">
      <c r="A587" s="45" t="str">
        <f t="shared" ref="A587:H587" si="182">A$15</f>
        <v>p(xi) (для закона Пуассона)</v>
      </c>
      <c r="B587" s="91">
        <f t="shared" si="182"/>
        <v>0.53525999999999996</v>
      </c>
      <c r="C587" s="52">
        <f t="shared" si="182"/>
        <v>0.33454</v>
      </c>
      <c r="D587" s="52">
        <f t="shared" si="182"/>
        <v>0.10453999999999999</v>
      </c>
      <c r="E587" s="52">
        <f t="shared" si="182"/>
        <v>2.1780000000000001E-2</v>
      </c>
      <c r="F587" s="52">
        <f t="shared" si="182"/>
        <v>3.3999999999999998E-3</v>
      </c>
      <c r="G587" s="52">
        <f t="shared" si="182"/>
        <v>4.2999999999999999E-4</v>
      </c>
      <c r="H587" s="92">
        <f t="shared" si="182"/>
        <v>0</v>
      </c>
      <c r="I587" s="1"/>
      <c r="J587" s="1"/>
      <c r="K587" s="1"/>
      <c r="L587" s="1">
        <f>L$15</f>
        <v>0</v>
      </c>
    </row>
    <row r="588" spans="1:12" ht="18">
      <c r="A588" s="45" t="str">
        <f t="shared" ref="A588:H588" si="183">A$16</f>
        <v>p(xi) (по теореме Муавра-Лапласа)</v>
      </c>
      <c r="B588" s="91">
        <f t="shared" si="183"/>
        <v>0.37745124180654221</v>
      </c>
      <c r="C588" s="52">
        <f t="shared" si="183"/>
        <v>0.47438196387197351</v>
      </c>
      <c r="D588" s="52">
        <f t="shared" si="183"/>
        <v>9.5776066705217863E-2</v>
      </c>
      <c r="E588" s="52">
        <f t="shared" si="183"/>
        <v>3.1063282434063348E-3</v>
      </c>
      <c r="F588" s="52">
        <f t="shared" si="183"/>
        <v>1.6184497205098575E-5</v>
      </c>
      <c r="G588" s="52">
        <f t="shared" si="183"/>
        <v>1.35460475991584E-8</v>
      </c>
      <c r="H588" s="92">
        <f t="shared" si="183"/>
        <v>0</v>
      </c>
      <c r="I588" s="1"/>
      <c r="J588" s="1"/>
      <c r="K588" s="1"/>
      <c r="L588" s="1">
        <f>L$17</f>
        <v>0</v>
      </c>
    </row>
    <row r="589" spans="1:12" ht="18">
      <c r="A589" s="45" t="str">
        <f>A$17</f>
        <v>Fвыб(xi)</v>
      </c>
      <c r="B589" s="93"/>
      <c r="C589" s="61"/>
      <c r="D589" s="61"/>
      <c r="E589" s="61"/>
      <c r="F589" s="61"/>
      <c r="G589" s="61"/>
      <c r="H589" s="62"/>
      <c r="I589" s="1"/>
      <c r="J589" s="1"/>
      <c r="K589" s="1"/>
      <c r="L589" s="1"/>
    </row>
    <row r="590" spans="1:12" ht="18">
      <c r="A590" s="45" t="str">
        <f t="shared" ref="A590:H590" si="184">A$18</f>
        <v>Fбином(xi)</v>
      </c>
      <c r="B590" s="91">
        <f t="shared" si="184"/>
        <v>0</v>
      </c>
      <c r="C590" s="53">
        <f t="shared" si="184"/>
        <v>0.51290999999999998</v>
      </c>
      <c r="D590" s="53">
        <f t="shared" si="184"/>
        <v>0.87927</v>
      </c>
      <c r="E590" s="53">
        <f t="shared" si="184"/>
        <v>0.98394999999999999</v>
      </c>
      <c r="F590" s="53">
        <f t="shared" si="184"/>
        <v>0.99890000000000001</v>
      </c>
      <c r="G590" s="53">
        <f t="shared" si="184"/>
        <v>0.99997000000000003</v>
      </c>
      <c r="H590" s="97">
        <f t="shared" si="184"/>
        <v>1</v>
      </c>
      <c r="I590" s="1"/>
      <c r="J590" s="1"/>
      <c r="K590" s="1"/>
      <c r="L590" s="1"/>
    </row>
    <row r="591" spans="1:12" ht="18">
      <c r="A591" s="45" t="str">
        <f t="shared" ref="A591:H591" si="185">A$19</f>
        <v>Fпуасс(xi)</v>
      </c>
      <c r="B591" s="91">
        <f t="shared" si="185"/>
        <v>0</v>
      </c>
      <c r="C591" s="53">
        <f t="shared" si="185"/>
        <v>0.53525999999999996</v>
      </c>
      <c r="D591" s="53">
        <f t="shared" si="185"/>
        <v>0.87927</v>
      </c>
      <c r="E591" s="53">
        <f t="shared" si="185"/>
        <v>0.98394999999999999</v>
      </c>
      <c r="F591" s="53">
        <f t="shared" si="185"/>
        <v>0.99890000000000001</v>
      </c>
      <c r="G591" s="53">
        <f t="shared" si="185"/>
        <v>0.99997000000000003</v>
      </c>
      <c r="H591" s="97">
        <f t="shared" si="185"/>
        <v>1</v>
      </c>
      <c r="I591" s="1"/>
      <c r="J591" s="1"/>
      <c r="K591" s="1"/>
      <c r="L591" s="1"/>
    </row>
    <row r="592" spans="1:12" ht="18.75" thickBot="1">
      <c r="A592" s="46" t="str">
        <f>A$20</f>
        <v>Fнорм((xi-x(i-1))/2)</v>
      </c>
      <c r="B592" s="94">
        <f>B$20</f>
        <v>0</v>
      </c>
      <c r="C592" s="94">
        <f t="shared" ref="C592:G592" si="186">C$20</f>
        <v>0.43288618749631069</v>
      </c>
      <c r="D592" s="94">
        <f t="shared" si="186"/>
        <v>0.88163821468107129</v>
      </c>
      <c r="E592" s="94">
        <f t="shared" si="186"/>
        <v>0.99438505667354171</v>
      </c>
      <c r="F592" s="94">
        <f t="shared" si="186"/>
        <v>0.99994940269737909</v>
      </c>
      <c r="G592" s="94">
        <f t="shared" si="186"/>
        <v>0.99999991969272073</v>
      </c>
      <c r="H592" s="98">
        <v>1</v>
      </c>
      <c r="I592" s="1"/>
      <c r="J592" s="1"/>
      <c r="K592" s="1"/>
      <c r="L592" s="1"/>
    </row>
    <row r="593" spans="1:12" ht="19.5" thickTop="1">
      <c r="A593" s="1"/>
      <c r="B593" s="26"/>
      <c r="C593" s="26"/>
      <c r="D593" s="26"/>
      <c r="E593" s="25"/>
      <c r="F593" s="25"/>
      <c r="G593" s="25"/>
      <c r="H593" s="5"/>
      <c r="I593" s="1"/>
      <c r="J593" s="1"/>
      <c r="K593" s="1"/>
      <c r="L593" s="1"/>
    </row>
    <row r="594" spans="1:12" ht="18.75">
      <c r="A594" s="20" t="s">
        <v>81</v>
      </c>
      <c r="B594" s="25"/>
      <c r="C594" s="25"/>
      <c r="D594" s="25"/>
      <c r="E594" s="25"/>
      <c r="F594" s="25"/>
      <c r="G594" s="25"/>
      <c r="H594" s="95"/>
      <c r="I594" s="1"/>
      <c r="J594" s="1"/>
      <c r="K594" s="1"/>
      <c r="L594" s="100" t="s">
        <v>76</v>
      </c>
    </row>
    <row r="595" spans="1:12" ht="18.75">
      <c r="A595" s="20"/>
      <c r="B595" s="25"/>
      <c r="C595" s="25"/>
      <c r="D595" s="25"/>
      <c r="E595" s="25"/>
      <c r="F595" s="25"/>
      <c r="G595" s="25"/>
      <c r="H595" s="95"/>
      <c r="I595" s="1"/>
      <c r="J595" s="1"/>
      <c r="K595" s="1"/>
      <c r="L595" s="1"/>
    </row>
    <row r="596" spans="1:12" ht="18.75">
      <c r="A596" s="20"/>
      <c r="B596" s="25"/>
      <c r="C596" s="25"/>
      <c r="D596" s="25"/>
      <c r="E596" s="25"/>
      <c r="F596" s="25"/>
      <c r="G596" s="25"/>
      <c r="H596" s="95"/>
      <c r="I596" s="1"/>
      <c r="J596" s="1"/>
      <c r="K596" s="1"/>
      <c r="L596" s="1"/>
    </row>
    <row r="597" spans="1:12" ht="18.75">
      <c r="A597" s="20"/>
      <c r="B597" s="25"/>
      <c r="C597" s="25"/>
      <c r="D597" s="25"/>
      <c r="E597" s="25"/>
      <c r="F597" s="25"/>
      <c r="G597" s="25"/>
      <c r="H597" s="95"/>
      <c r="I597" s="1"/>
      <c r="J597" s="1"/>
      <c r="K597" s="1"/>
      <c r="L597" s="1"/>
    </row>
    <row r="598" spans="1:12" ht="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thickBot="1">
      <c r="A599" s="10" t="str">
        <f>'Название и список группы'!A24</f>
        <v>Шершнев</v>
      </c>
      <c r="B599" s="113" t="str">
        <f>'Название и список группы'!B24</f>
        <v>Алексей Алексеевич</v>
      </c>
      <c r="C599" s="113"/>
      <c r="D599" s="113"/>
      <c r="E599" s="113"/>
      <c r="F599" s="113"/>
      <c r="G599" s="113"/>
      <c r="H599" s="113"/>
      <c r="I599" s="113"/>
      <c r="J599" s="113"/>
      <c r="K599" s="1"/>
      <c r="L599" s="1">
        <f>L$27</f>
        <v>0</v>
      </c>
    </row>
    <row r="600" spans="1:12" ht="24.75" thickTop="1" thickBot="1">
      <c r="A600" s="38" t="str">
        <f t="shared" ref="A600:F600" si="187">A$2</f>
        <v>Номер серии</v>
      </c>
      <c r="B600" s="35">
        <f t="shared" si="187"/>
        <v>1</v>
      </c>
      <c r="C600" s="28">
        <f t="shared" si="187"/>
        <v>2</v>
      </c>
      <c r="D600" s="28">
        <f t="shared" si="187"/>
        <v>3</v>
      </c>
      <c r="E600" s="28">
        <f t="shared" si="187"/>
        <v>4</v>
      </c>
      <c r="F600" s="29">
        <f t="shared" si="187"/>
        <v>5</v>
      </c>
      <c r="G600" s="63"/>
      <c r="H600" s="64" t="str">
        <f>H$2</f>
        <v>число серий</v>
      </c>
      <c r="I600" s="2"/>
      <c r="J600" s="56" t="s">
        <v>0</v>
      </c>
      <c r="K600" s="1"/>
      <c r="L600" s="17" t="str">
        <f>L$2</f>
        <v>Выполните 8 испытаний</v>
      </c>
    </row>
    <row r="601" spans="1:12" ht="19.5" thickTop="1">
      <c r="A601" s="39" t="str">
        <f>A$3</f>
        <v>Значения X   в 1-м испытании</v>
      </c>
      <c r="B601" s="36"/>
      <c r="C601" s="19"/>
      <c r="D601" s="19"/>
      <c r="E601" s="19"/>
      <c r="F601" s="31"/>
      <c r="G601" s="22"/>
      <c r="H601" s="18"/>
      <c r="I601" s="5">
        <f>IF(SUM(B601:F608)&gt;0,1,10^(-5))</f>
        <v>1.0000000000000001E-5</v>
      </c>
      <c r="J601" s="57">
        <f>IF(SUM(B610:H610)&gt;0,1,10^(-5))</f>
        <v>1.0000000000000001E-5</v>
      </c>
      <c r="K601" s="1"/>
      <c r="L601" s="17" t="str">
        <f>L$3</f>
        <v>из 5 серий по 3 броска монеты</v>
      </c>
    </row>
    <row r="602" spans="1:12" ht="18.75">
      <c r="A602" s="40" t="str">
        <f>A$4</f>
        <v>Значения X во 2-м испытании</v>
      </c>
      <c r="B602" s="37"/>
      <c r="C602" s="11"/>
      <c r="D602" s="11"/>
      <c r="E602" s="11"/>
      <c r="F602" s="33"/>
      <c r="G602" s="22"/>
      <c r="H602" s="11"/>
      <c r="I602" s="5"/>
      <c r="J602" s="1"/>
      <c r="K602" s="1"/>
      <c r="L602" s="1" t="str">
        <f>L$4</f>
        <v>X — число серий, в которых трижды</v>
      </c>
    </row>
    <row r="603" spans="1:12" ht="18.75">
      <c r="A603" s="40" t="str">
        <f>A$5</f>
        <v>Значения X   в 3-м испытании</v>
      </c>
      <c r="B603" s="37"/>
      <c r="C603" s="11"/>
      <c r="D603" s="11"/>
      <c r="E603" s="11"/>
      <c r="F603" s="33"/>
      <c r="G603" s="22"/>
      <c r="H603" s="11"/>
      <c r="I603" s="5"/>
      <c r="J603" s="1"/>
      <c r="K603" s="1"/>
      <c r="L603" s="1" t="str">
        <f>L$5</f>
        <v>выпал орел.</v>
      </c>
    </row>
    <row r="604" spans="1:12" ht="18.75">
      <c r="A604" s="40" t="str">
        <f>A$6</f>
        <v>Значения X   в 4-м испытании</v>
      </c>
      <c r="B604" s="37"/>
      <c r="C604" s="11"/>
      <c r="D604" s="11"/>
      <c r="E604" s="11"/>
      <c r="F604" s="33"/>
      <c r="G604" s="22"/>
      <c r="H604" s="11"/>
      <c r="I604" s="6"/>
      <c r="J604" s="1"/>
      <c r="K604" s="1"/>
      <c r="L604" s="1">
        <f>L$6</f>
        <v>0</v>
      </c>
    </row>
    <row r="605" spans="1:12" ht="18.75">
      <c r="A605" s="40" t="str">
        <f>A$7</f>
        <v>Значения X   в 5-м испытании</v>
      </c>
      <c r="B605" s="43"/>
      <c r="C605" s="21"/>
      <c r="D605" s="21"/>
      <c r="E605" s="21"/>
      <c r="F605" s="44"/>
      <c r="G605" s="23"/>
      <c r="H605" s="21"/>
      <c r="I605" s="6"/>
      <c r="J605" s="1"/>
      <c r="K605" s="1"/>
      <c r="L605" s="1"/>
    </row>
    <row r="606" spans="1:12" ht="18.75">
      <c r="A606" s="40" t="str">
        <f>A$8</f>
        <v>Значения X   в 6-м испытании</v>
      </c>
      <c r="B606" s="43"/>
      <c r="C606" s="21"/>
      <c r="D606" s="21"/>
      <c r="E606" s="21"/>
      <c r="F606" s="44"/>
      <c r="G606" s="23"/>
      <c r="H606" s="21"/>
      <c r="I606" s="6"/>
      <c r="J606" s="1"/>
      <c r="K606" s="1"/>
      <c r="L606" s="1"/>
    </row>
    <row r="607" spans="1:12" ht="18.75">
      <c r="A607" s="40" t="str">
        <f>A$9</f>
        <v>Значения X   в 7-м испытании</v>
      </c>
      <c r="B607" s="43"/>
      <c r="C607" s="21"/>
      <c r="D607" s="21"/>
      <c r="E607" s="21"/>
      <c r="F607" s="44"/>
      <c r="G607" s="23"/>
      <c r="H607" s="21"/>
      <c r="I607" s="6"/>
      <c r="J607" s="1"/>
      <c r="K607" s="1"/>
      <c r="L607" s="1"/>
    </row>
    <row r="608" spans="1:12" ht="19.5" thickBot="1">
      <c r="A608" s="42" t="str">
        <f>A$10</f>
        <v>Значения X   в 8-м испытании</v>
      </c>
      <c r="B608" s="43"/>
      <c r="C608" s="21"/>
      <c r="D608" s="21"/>
      <c r="E608" s="21"/>
      <c r="F608" s="44"/>
      <c r="G608" s="23"/>
      <c r="H608" s="21"/>
      <c r="I608" s="6"/>
      <c r="J608" s="1"/>
      <c r="K608" s="1"/>
      <c r="L608" s="1">
        <f>L$10</f>
        <v>0</v>
      </c>
    </row>
    <row r="609" spans="1:12" ht="20.25" thickTop="1" thickBot="1">
      <c r="A609" s="48" t="str">
        <f t="shared" ref="A609:H609" si="188">A$11</f>
        <v>xi</v>
      </c>
      <c r="B609" s="49">
        <f t="shared" si="188"/>
        <v>0</v>
      </c>
      <c r="C609" s="50">
        <f t="shared" si="188"/>
        <v>1</v>
      </c>
      <c r="D609" s="50">
        <f t="shared" si="188"/>
        <v>2</v>
      </c>
      <c r="E609" s="50">
        <f t="shared" si="188"/>
        <v>3</v>
      </c>
      <c r="F609" s="50">
        <f t="shared" si="188"/>
        <v>4</v>
      </c>
      <c r="G609" s="50">
        <f t="shared" si="188"/>
        <v>5</v>
      </c>
      <c r="H609" s="102" t="str">
        <f t="shared" si="188"/>
        <v>&gt;5</v>
      </c>
      <c r="I609" s="6"/>
      <c r="J609" s="1"/>
      <c r="K609" s="1"/>
      <c r="L609" s="1">
        <f>L$11</f>
        <v>0</v>
      </c>
    </row>
    <row r="610" spans="1:12" ht="19.5" thickTop="1">
      <c r="A610" s="47" t="str">
        <f>A$12</f>
        <v>n(X=xi)</v>
      </c>
      <c r="B610" s="58"/>
      <c r="C610" s="59"/>
      <c r="D610" s="59"/>
      <c r="E610" s="59"/>
      <c r="F610" s="101"/>
      <c r="G610" s="59"/>
      <c r="H610" s="60"/>
      <c r="I610" s="6">
        <f>SUM(B610:H610)</f>
        <v>0</v>
      </c>
      <c r="J610" s="1"/>
      <c r="K610" s="1"/>
      <c r="L610" s="1">
        <f>L$12</f>
        <v>0</v>
      </c>
    </row>
    <row r="611" spans="1:12" ht="19.5" thickBot="1">
      <c r="A611" s="45" t="str">
        <f>A$13</f>
        <v>w(X=xi)</v>
      </c>
      <c r="B611" s="103"/>
      <c r="C611" s="104"/>
      <c r="D611" s="104"/>
      <c r="E611" s="104"/>
      <c r="F611" s="87"/>
      <c r="G611" s="104"/>
      <c r="H611" s="105"/>
      <c r="I611" s="6">
        <f>SUM(B611:H611)</f>
        <v>0</v>
      </c>
      <c r="J611" s="1"/>
      <c r="K611" s="1"/>
      <c r="L611" s="1">
        <f>L$13</f>
        <v>0</v>
      </c>
    </row>
    <row r="612" spans="1:12" ht="19.5" thickTop="1">
      <c r="A612" s="45" t="str">
        <f t="shared" ref="A612:H612" si="189">A$14</f>
        <v>p(xi) (для биномиального закона)</v>
      </c>
      <c r="B612" s="88">
        <f t="shared" si="189"/>
        <v>0.51290999999999998</v>
      </c>
      <c r="C612" s="89">
        <f t="shared" si="189"/>
        <v>0.36636000000000002</v>
      </c>
      <c r="D612" s="89" t="str">
        <f t="shared" si="189"/>
        <v>0.10468</v>
      </c>
      <c r="E612" s="89">
        <f t="shared" si="189"/>
        <v>1.495E-2</v>
      </c>
      <c r="F612" s="89">
        <f t="shared" si="189"/>
        <v>1.07E-3</v>
      </c>
      <c r="G612" s="89">
        <f t="shared" si="189"/>
        <v>3.0000000000000001E-5</v>
      </c>
      <c r="H612" s="90">
        <f t="shared" si="189"/>
        <v>0</v>
      </c>
      <c r="I612" s="6"/>
      <c r="J612" s="1"/>
      <c r="K612" s="1"/>
      <c r="L612" s="1">
        <f>L$14</f>
        <v>0</v>
      </c>
    </row>
    <row r="613" spans="1:12" ht="18">
      <c r="A613" s="45" t="str">
        <f t="shared" ref="A613:H613" si="190">A$15</f>
        <v>p(xi) (для закона Пуассона)</v>
      </c>
      <c r="B613" s="91">
        <f t="shared" si="190"/>
        <v>0.53525999999999996</v>
      </c>
      <c r="C613" s="52">
        <f t="shared" si="190"/>
        <v>0.33454</v>
      </c>
      <c r="D613" s="52">
        <f t="shared" si="190"/>
        <v>0.10453999999999999</v>
      </c>
      <c r="E613" s="52">
        <f t="shared" si="190"/>
        <v>2.1780000000000001E-2</v>
      </c>
      <c r="F613" s="52">
        <f t="shared" si="190"/>
        <v>3.3999999999999998E-3</v>
      </c>
      <c r="G613" s="52">
        <f t="shared" si="190"/>
        <v>4.2999999999999999E-4</v>
      </c>
      <c r="H613" s="92">
        <f t="shared" si="190"/>
        <v>0</v>
      </c>
      <c r="I613" s="1"/>
      <c r="J613" s="1"/>
      <c r="K613" s="1"/>
      <c r="L613" s="1">
        <f>L$15</f>
        <v>0</v>
      </c>
    </row>
    <row r="614" spans="1:12" ht="18">
      <c r="A614" s="45" t="str">
        <f t="shared" ref="A614:H614" si="191">A$16</f>
        <v>p(xi) (по теореме Муавра-Лапласа)</v>
      </c>
      <c r="B614" s="91">
        <f t="shared" si="191"/>
        <v>0.37745124180654221</v>
      </c>
      <c r="C614" s="52">
        <f t="shared" si="191"/>
        <v>0.47438196387197351</v>
      </c>
      <c r="D614" s="52">
        <f t="shared" si="191"/>
        <v>9.5776066705217863E-2</v>
      </c>
      <c r="E614" s="52">
        <f t="shared" si="191"/>
        <v>3.1063282434063348E-3</v>
      </c>
      <c r="F614" s="52">
        <f t="shared" si="191"/>
        <v>1.6184497205098575E-5</v>
      </c>
      <c r="G614" s="52">
        <f t="shared" si="191"/>
        <v>1.35460475991584E-8</v>
      </c>
      <c r="H614" s="92">
        <f t="shared" si="191"/>
        <v>0</v>
      </c>
      <c r="I614" s="1"/>
      <c r="J614" s="1"/>
      <c r="K614" s="1"/>
      <c r="L614" s="1">
        <f>L$17</f>
        <v>0</v>
      </c>
    </row>
    <row r="615" spans="1:12" ht="18">
      <c r="A615" s="45" t="str">
        <f>A$17</f>
        <v>Fвыб(xi)</v>
      </c>
      <c r="B615" s="93"/>
      <c r="C615" s="61"/>
      <c r="D615" s="61"/>
      <c r="E615" s="61"/>
      <c r="F615" s="61"/>
      <c r="G615" s="61"/>
      <c r="H615" s="62"/>
      <c r="I615" s="1"/>
      <c r="J615" s="1"/>
      <c r="K615" s="1"/>
      <c r="L615" s="1"/>
    </row>
    <row r="616" spans="1:12" ht="18">
      <c r="A616" s="45" t="str">
        <f t="shared" ref="A616:H616" si="192">A$18</f>
        <v>Fбином(xi)</v>
      </c>
      <c r="B616" s="91">
        <f t="shared" si="192"/>
        <v>0</v>
      </c>
      <c r="C616" s="53">
        <f t="shared" si="192"/>
        <v>0.51290999999999998</v>
      </c>
      <c r="D616" s="53">
        <f t="shared" si="192"/>
        <v>0.87927</v>
      </c>
      <c r="E616" s="53">
        <f t="shared" si="192"/>
        <v>0.98394999999999999</v>
      </c>
      <c r="F616" s="53">
        <f t="shared" si="192"/>
        <v>0.99890000000000001</v>
      </c>
      <c r="G616" s="53">
        <f t="shared" si="192"/>
        <v>0.99997000000000003</v>
      </c>
      <c r="H616" s="97">
        <f t="shared" si="192"/>
        <v>1</v>
      </c>
      <c r="I616" s="1"/>
      <c r="J616" s="1"/>
      <c r="K616" s="1"/>
      <c r="L616" s="1"/>
    </row>
    <row r="617" spans="1:12" ht="18">
      <c r="A617" s="45" t="str">
        <f t="shared" ref="A617:H617" si="193">A$19</f>
        <v>Fпуасс(xi)</v>
      </c>
      <c r="B617" s="91">
        <f t="shared" si="193"/>
        <v>0</v>
      </c>
      <c r="C617" s="53">
        <f t="shared" si="193"/>
        <v>0.53525999999999996</v>
      </c>
      <c r="D617" s="53">
        <f t="shared" si="193"/>
        <v>0.87927</v>
      </c>
      <c r="E617" s="53">
        <f t="shared" si="193"/>
        <v>0.98394999999999999</v>
      </c>
      <c r="F617" s="53">
        <f t="shared" si="193"/>
        <v>0.99890000000000001</v>
      </c>
      <c r="G617" s="53">
        <f t="shared" si="193"/>
        <v>0.99997000000000003</v>
      </c>
      <c r="H617" s="97">
        <f t="shared" si="193"/>
        <v>1</v>
      </c>
      <c r="I617" s="1"/>
      <c r="J617" s="1"/>
      <c r="K617" s="1"/>
      <c r="L617" s="1"/>
    </row>
    <row r="618" spans="1:12" ht="18.75" thickBot="1">
      <c r="A618" s="46" t="str">
        <f>A$20</f>
        <v>Fнорм((xi-x(i-1))/2)</v>
      </c>
      <c r="B618" s="94">
        <f>B$20</f>
        <v>0</v>
      </c>
      <c r="C618" s="94">
        <f t="shared" ref="C618:G618" si="194">C$20</f>
        <v>0.43288618749631069</v>
      </c>
      <c r="D618" s="94">
        <f t="shared" si="194"/>
        <v>0.88163821468107129</v>
      </c>
      <c r="E618" s="94">
        <f t="shared" si="194"/>
        <v>0.99438505667354171</v>
      </c>
      <c r="F618" s="94">
        <f t="shared" si="194"/>
        <v>0.99994940269737909</v>
      </c>
      <c r="G618" s="94">
        <f t="shared" si="194"/>
        <v>0.99999991969272073</v>
      </c>
      <c r="H618" s="98">
        <v>1</v>
      </c>
      <c r="I618" s="1"/>
      <c r="J618" s="1"/>
      <c r="K618" s="1"/>
      <c r="L618" s="1"/>
    </row>
    <row r="619" spans="1:12" ht="19.5" thickTop="1">
      <c r="A619" s="1"/>
      <c r="B619" s="26"/>
      <c r="C619" s="26"/>
      <c r="D619" s="26"/>
      <c r="E619" s="25"/>
      <c r="F619" s="25"/>
      <c r="G619" s="25"/>
      <c r="H619" s="5"/>
      <c r="I619" s="1"/>
      <c r="J619" s="1"/>
      <c r="K619" s="1"/>
      <c r="L619" s="1"/>
    </row>
    <row r="620" spans="1:12" ht="18.75">
      <c r="A620" s="20" t="s">
        <v>81</v>
      </c>
      <c r="B620" s="25"/>
      <c r="C620" s="25"/>
      <c r="D620" s="25"/>
      <c r="E620" s="25"/>
      <c r="F620" s="25"/>
      <c r="G620" s="25"/>
      <c r="H620" s="95"/>
      <c r="I620" s="1"/>
      <c r="J620" s="1"/>
      <c r="K620" s="1"/>
      <c r="L620" s="100" t="s">
        <v>76</v>
      </c>
    </row>
    <row r="621" spans="1:12" ht="18.75">
      <c r="A621" s="20"/>
      <c r="B621" s="25"/>
      <c r="C621" s="25"/>
      <c r="D621" s="25"/>
      <c r="E621" s="25"/>
      <c r="F621" s="25"/>
      <c r="G621" s="25"/>
      <c r="H621" s="95"/>
      <c r="I621" s="1"/>
      <c r="J621" s="1"/>
      <c r="K621" s="1"/>
      <c r="L621" s="1"/>
    </row>
    <row r="622" spans="1:12" ht="18.75">
      <c r="A622" s="20"/>
      <c r="B622" s="25"/>
      <c r="C622" s="25"/>
      <c r="D622" s="25"/>
      <c r="E622" s="25"/>
      <c r="F622" s="25"/>
      <c r="G622" s="25"/>
      <c r="H622" s="95"/>
      <c r="I622" s="1"/>
      <c r="J622" s="1"/>
      <c r="K622" s="1"/>
      <c r="L622" s="1"/>
    </row>
    <row r="623" spans="1:12" ht="18.75">
      <c r="A623" s="20"/>
      <c r="B623" s="25"/>
      <c r="C623" s="25"/>
      <c r="D623" s="25"/>
      <c r="E623" s="25"/>
      <c r="F623" s="25"/>
      <c r="G623" s="25"/>
      <c r="H623" s="95"/>
      <c r="I623" s="1"/>
      <c r="J623" s="1"/>
      <c r="K623" s="1"/>
      <c r="L623" s="1"/>
    </row>
    <row r="624" spans="1:12" ht="1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thickBot="1">
      <c r="A625" s="10" t="str">
        <f>'Название и список группы'!A25</f>
        <v>24</v>
      </c>
      <c r="B625" s="113">
        <f>'Название и список группы'!B25</f>
        <v>0</v>
      </c>
      <c r="C625" s="113"/>
      <c r="D625" s="113"/>
      <c r="E625" s="113"/>
      <c r="F625" s="113"/>
      <c r="G625" s="113"/>
      <c r="H625" s="113"/>
      <c r="I625" s="113"/>
      <c r="J625" s="113"/>
      <c r="K625" s="1"/>
      <c r="L625" s="1">
        <f>L$27</f>
        <v>0</v>
      </c>
    </row>
    <row r="626" spans="1:12" ht="24.75" thickTop="1" thickBot="1">
      <c r="A626" s="38" t="str">
        <f t="shared" ref="A626:F626" si="195">A$2</f>
        <v>Номер серии</v>
      </c>
      <c r="B626" s="35">
        <f t="shared" si="195"/>
        <v>1</v>
      </c>
      <c r="C626" s="28">
        <f t="shared" si="195"/>
        <v>2</v>
      </c>
      <c r="D626" s="28">
        <f t="shared" si="195"/>
        <v>3</v>
      </c>
      <c r="E626" s="28">
        <f t="shared" si="195"/>
        <v>4</v>
      </c>
      <c r="F626" s="29">
        <f t="shared" si="195"/>
        <v>5</v>
      </c>
      <c r="G626" s="63"/>
      <c r="H626" s="64" t="str">
        <f>H$2</f>
        <v>число серий</v>
      </c>
      <c r="I626" s="2"/>
      <c r="J626" s="56" t="s">
        <v>0</v>
      </c>
      <c r="K626" s="1"/>
      <c r="L626" s="17" t="str">
        <f>L$2</f>
        <v>Выполните 8 испытаний</v>
      </c>
    </row>
    <row r="627" spans="1:12" ht="19.5" thickTop="1">
      <c r="A627" s="39" t="str">
        <f>A$3</f>
        <v>Значения X   в 1-м испытании</v>
      </c>
      <c r="B627" s="36"/>
      <c r="C627" s="19"/>
      <c r="D627" s="19"/>
      <c r="E627" s="19"/>
      <c r="F627" s="31"/>
      <c r="G627" s="22"/>
      <c r="H627" s="18"/>
      <c r="I627" s="5">
        <f>IF(SUM(B627:F634)&gt;0,1,10^(-5))</f>
        <v>1.0000000000000001E-5</v>
      </c>
      <c r="J627" s="57">
        <f>IF(SUM(B636:H636)&gt;0,1,10^(-5))</f>
        <v>1.0000000000000001E-5</v>
      </c>
      <c r="K627" s="1"/>
      <c r="L627" s="17" t="str">
        <f>L$3</f>
        <v>из 5 серий по 3 броска монеты</v>
      </c>
    </row>
    <row r="628" spans="1:12" ht="18.75">
      <c r="A628" s="40" t="str">
        <f>A$4</f>
        <v>Значения X во 2-м испытании</v>
      </c>
      <c r="B628" s="37"/>
      <c r="C628" s="11"/>
      <c r="D628" s="11"/>
      <c r="E628" s="11"/>
      <c r="F628" s="33"/>
      <c r="G628" s="22"/>
      <c r="H628" s="11"/>
      <c r="I628" s="5"/>
      <c r="J628" s="1"/>
      <c r="K628" s="1"/>
      <c r="L628" s="1" t="str">
        <f>L$4</f>
        <v>X — число серий, в которых трижды</v>
      </c>
    </row>
    <row r="629" spans="1:12" ht="18.75">
      <c r="A629" s="40" t="str">
        <f>A$5</f>
        <v>Значения X   в 3-м испытании</v>
      </c>
      <c r="B629" s="37"/>
      <c r="C629" s="11"/>
      <c r="D629" s="11"/>
      <c r="E629" s="11"/>
      <c r="F629" s="33"/>
      <c r="G629" s="22"/>
      <c r="H629" s="11"/>
      <c r="I629" s="5"/>
      <c r="J629" s="1"/>
      <c r="K629" s="1"/>
      <c r="L629" s="1" t="str">
        <f>L$5</f>
        <v>выпал орел.</v>
      </c>
    </row>
    <row r="630" spans="1:12" ht="18.75">
      <c r="A630" s="40" t="str">
        <f>A$6</f>
        <v>Значения X   в 4-м испытании</v>
      </c>
      <c r="B630" s="37"/>
      <c r="C630" s="11"/>
      <c r="D630" s="11"/>
      <c r="E630" s="11"/>
      <c r="F630" s="33"/>
      <c r="G630" s="22"/>
      <c r="H630" s="11"/>
      <c r="I630" s="6"/>
      <c r="J630" s="1"/>
      <c r="K630" s="1"/>
      <c r="L630" s="1">
        <f>L$6</f>
        <v>0</v>
      </c>
    </row>
    <row r="631" spans="1:12" ht="18.75">
      <c r="A631" s="40" t="str">
        <f>A$7</f>
        <v>Значения X   в 5-м испытании</v>
      </c>
      <c r="B631" s="43"/>
      <c r="C631" s="21"/>
      <c r="D631" s="21"/>
      <c r="E631" s="21"/>
      <c r="F631" s="44"/>
      <c r="G631" s="23"/>
      <c r="H631" s="21"/>
      <c r="I631" s="6"/>
      <c r="J631" s="1"/>
      <c r="K631" s="1"/>
      <c r="L631" s="1"/>
    </row>
    <row r="632" spans="1:12" ht="18.75">
      <c r="A632" s="40" t="str">
        <f>A$8</f>
        <v>Значения X   в 6-м испытании</v>
      </c>
      <c r="B632" s="43"/>
      <c r="C632" s="21"/>
      <c r="D632" s="21"/>
      <c r="E632" s="21"/>
      <c r="F632" s="44"/>
      <c r="G632" s="23"/>
      <c r="H632" s="21"/>
      <c r="I632" s="6"/>
      <c r="J632" s="1"/>
      <c r="K632" s="1"/>
      <c r="L632" s="1"/>
    </row>
    <row r="633" spans="1:12" ht="18.75">
      <c r="A633" s="40" t="str">
        <f>A$9</f>
        <v>Значения X   в 7-м испытании</v>
      </c>
      <c r="B633" s="43"/>
      <c r="C633" s="21"/>
      <c r="D633" s="21"/>
      <c r="E633" s="21"/>
      <c r="F633" s="44"/>
      <c r="G633" s="23"/>
      <c r="H633" s="21"/>
      <c r="I633" s="6"/>
      <c r="J633" s="1"/>
      <c r="K633" s="1"/>
      <c r="L633" s="1"/>
    </row>
    <row r="634" spans="1:12" ht="19.5" thickBot="1">
      <c r="A634" s="42" t="str">
        <f>A$10</f>
        <v>Значения X   в 8-м испытании</v>
      </c>
      <c r="B634" s="43"/>
      <c r="C634" s="21"/>
      <c r="D634" s="21"/>
      <c r="E634" s="21"/>
      <c r="F634" s="44"/>
      <c r="G634" s="23"/>
      <c r="H634" s="21"/>
      <c r="I634" s="6"/>
      <c r="J634" s="1"/>
      <c r="K634" s="1"/>
      <c r="L634" s="1">
        <f>L$10</f>
        <v>0</v>
      </c>
    </row>
    <row r="635" spans="1:12" ht="20.25" thickTop="1" thickBot="1">
      <c r="A635" s="48" t="str">
        <f t="shared" ref="A635:H635" si="196">A$11</f>
        <v>xi</v>
      </c>
      <c r="B635" s="49">
        <f t="shared" si="196"/>
        <v>0</v>
      </c>
      <c r="C635" s="50">
        <f t="shared" si="196"/>
        <v>1</v>
      </c>
      <c r="D635" s="50">
        <f t="shared" si="196"/>
        <v>2</v>
      </c>
      <c r="E635" s="50">
        <f t="shared" si="196"/>
        <v>3</v>
      </c>
      <c r="F635" s="50">
        <f t="shared" si="196"/>
        <v>4</v>
      </c>
      <c r="G635" s="50">
        <f t="shared" si="196"/>
        <v>5</v>
      </c>
      <c r="H635" s="102" t="str">
        <f t="shared" si="196"/>
        <v>&gt;5</v>
      </c>
      <c r="I635" s="6"/>
      <c r="J635" s="1"/>
      <c r="K635" s="1"/>
      <c r="L635" s="1">
        <f>L$11</f>
        <v>0</v>
      </c>
    </row>
    <row r="636" spans="1:12" ht="19.5" thickTop="1">
      <c r="A636" s="47" t="str">
        <f>A$12</f>
        <v>n(X=xi)</v>
      </c>
      <c r="B636" s="58"/>
      <c r="C636" s="59"/>
      <c r="D636" s="59"/>
      <c r="E636" s="59"/>
      <c r="F636" s="101"/>
      <c r="G636" s="59"/>
      <c r="H636" s="60"/>
      <c r="I636" s="6">
        <f>SUM(B636:H636)</f>
        <v>0</v>
      </c>
      <c r="J636" s="1"/>
      <c r="K636" s="1"/>
      <c r="L636" s="1">
        <f>L$12</f>
        <v>0</v>
      </c>
    </row>
    <row r="637" spans="1:12" ht="19.5" thickBot="1">
      <c r="A637" s="45" t="str">
        <f>A$13</f>
        <v>w(X=xi)</v>
      </c>
      <c r="B637" s="103"/>
      <c r="C637" s="104"/>
      <c r="D637" s="104"/>
      <c r="E637" s="104"/>
      <c r="F637" s="87"/>
      <c r="G637" s="104"/>
      <c r="H637" s="105"/>
      <c r="I637" s="6">
        <f>SUM(B637:H637)</f>
        <v>0</v>
      </c>
      <c r="J637" s="1"/>
      <c r="K637" s="1"/>
      <c r="L637" s="1">
        <f>L$13</f>
        <v>0</v>
      </c>
    </row>
    <row r="638" spans="1:12" ht="19.5" thickTop="1">
      <c r="A638" s="45" t="str">
        <f t="shared" ref="A638:H638" si="197">A$14</f>
        <v>p(xi) (для биномиального закона)</v>
      </c>
      <c r="B638" s="88">
        <f t="shared" si="197"/>
        <v>0.51290999999999998</v>
      </c>
      <c r="C638" s="89">
        <f t="shared" si="197"/>
        <v>0.36636000000000002</v>
      </c>
      <c r="D638" s="89" t="str">
        <f t="shared" si="197"/>
        <v>0.10468</v>
      </c>
      <c r="E638" s="89">
        <f t="shared" si="197"/>
        <v>1.495E-2</v>
      </c>
      <c r="F638" s="89">
        <f t="shared" si="197"/>
        <v>1.07E-3</v>
      </c>
      <c r="G638" s="89">
        <f t="shared" si="197"/>
        <v>3.0000000000000001E-5</v>
      </c>
      <c r="H638" s="90">
        <f t="shared" si="197"/>
        <v>0</v>
      </c>
      <c r="I638" s="6"/>
      <c r="J638" s="1"/>
      <c r="K638" s="1"/>
      <c r="L638" s="1">
        <f>L$14</f>
        <v>0</v>
      </c>
    </row>
    <row r="639" spans="1:12" ht="18">
      <c r="A639" s="45" t="str">
        <f t="shared" ref="A639:H639" si="198">A$15</f>
        <v>p(xi) (для закона Пуассона)</v>
      </c>
      <c r="B639" s="91">
        <f t="shared" si="198"/>
        <v>0.53525999999999996</v>
      </c>
      <c r="C639" s="52">
        <f t="shared" si="198"/>
        <v>0.33454</v>
      </c>
      <c r="D639" s="52">
        <f t="shared" si="198"/>
        <v>0.10453999999999999</v>
      </c>
      <c r="E639" s="52">
        <f t="shared" si="198"/>
        <v>2.1780000000000001E-2</v>
      </c>
      <c r="F639" s="52">
        <f t="shared" si="198"/>
        <v>3.3999999999999998E-3</v>
      </c>
      <c r="G639" s="52">
        <f t="shared" si="198"/>
        <v>4.2999999999999999E-4</v>
      </c>
      <c r="H639" s="92">
        <f t="shared" si="198"/>
        <v>0</v>
      </c>
      <c r="I639" s="1"/>
      <c r="J639" s="1"/>
      <c r="K639" s="1"/>
      <c r="L639" s="1">
        <f>L$15</f>
        <v>0</v>
      </c>
    </row>
    <row r="640" spans="1:12" ht="18">
      <c r="A640" s="45" t="str">
        <f t="shared" ref="A640:H640" si="199">A$16</f>
        <v>p(xi) (по теореме Муавра-Лапласа)</v>
      </c>
      <c r="B640" s="91">
        <f t="shared" si="199"/>
        <v>0.37745124180654221</v>
      </c>
      <c r="C640" s="52">
        <f t="shared" si="199"/>
        <v>0.47438196387197351</v>
      </c>
      <c r="D640" s="52">
        <f t="shared" si="199"/>
        <v>9.5776066705217863E-2</v>
      </c>
      <c r="E640" s="52">
        <f t="shared" si="199"/>
        <v>3.1063282434063348E-3</v>
      </c>
      <c r="F640" s="52">
        <f t="shared" si="199"/>
        <v>1.6184497205098575E-5</v>
      </c>
      <c r="G640" s="52">
        <f t="shared" si="199"/>
        <v>1.35460475991584E-8</v>
      </c>
      <c r="H640" s="92">
        <f t="shared" si="199"/>
        <v>0</v>
      </c>
      <c r="I640" s="1"/>
      <c r="J640" s="1"/>
      <c r="K640" s="1"/>
      <c r="L640" s="1">
        <f>L$17</f>
        <v>0</v>
      </c>
    </row>
    <row r="641" spans="1:12" ht="18">
      <c r="A641" s="45" t="str">
        <f>A$17</f>
        <v>Fвыб(xi)</v>
      </c>
      <c r="B641" s="93"/>
      <c r="C641" s="61"/>
      <c r="D641" s="61"/>
      <c r="E641" s="61"/>
      <c r="F641" s="61"/>
      <c r="G641" s="61"/>
      <c r="H641" s="62"/>
      <c r="I641" s="1"/>
      <c r="J641" s="1"/>
      <c r="K641" s="1"/>
      <c r="L641" s="1"/>
    </row>
    <row r="642" spans="1:12" ht="18">
      <c r="A642" s="45" t="str">
        <f t="shared" ref="A642:H642" si="200">A$18</f>
        <v>Fбином(xi)</v>
      </c>
      <c r="B642" s="91">
        <f t="shared" si="200"/>
        <v>0</v>
      </c>
      <c r="C642" s="53">
        <f t="shared" si="200"/>
        <v>0.51290999999999998</v>
      </c>
      <c r="D642" s="53">
        <f t="shared" si="200"/>
        <v>0.87927</v>
      </c>
      <c r="E642" s="53">
        <f t="shared" si="200"/>
        <v>0.98394999999999999</v>
      </c>
      <c r="F642" s="53">
        <f t="shared" si="200"/>
        <v>0.99890000000000001</v>
      </c>
      <c r="G642" s="53">
        <f t="shared" si="200"/>
        <v>0.99997000000000003</v>
      </c>
      <c r="H642" s="97">
        <f t="shared" si="200"/>
        <v>1</v>
      </c>
      <c r="I642" s="1"/>
      <c r="J642" s="1"/>
      <c r="K642" s="1"/>
      <c r="L642" s="1"/>
    </row>
    <row r="643" spans="1:12" ht="18">
      <c r="A643" s="45" t="str">
        <f t="shared" ref="A643:H643" si="201">A$19</f>
        <v>Fпуасс(xi)</v>
      </c>
      <c r="B643" s="91">
        <f t="shared" si="201"/>
        <v>0</v>
      </c>
      <c r="C643" s="53">
        <f t="shared" si="201"/>
        <v>0.53525999999999996</v>
      </c>
      <c r="D643" s="53">
        <f t="shared" si="201"/>
        <v>0.87927</v>
      </c>
      <c r="E643" s="53">
        <f t="shared" si="201"/>
        <v>0.98394999999999999</v>
      </c>
      <c r="F643" s="53">
        <f t="shared" si="201"/>
        <v>0.99890000000000001</v>
      </c>
      <c r="G643" s="53">
        <f t="shared" si="201"/>
        <v>0.99997000000000003</v>
      </c>
      <c r="H643" s="97">
        <f t="shared" si="201"/>
        <v>1</v>
      </c>
      <c r="I643" s="1"/>
      <c r="J643" s="1"/>
      <c r="K643" s="1"/>
      <c r="L643" s="1"/>
    </row>
    <row r="644" spans="1:12" ht="18.75" thickBot="1">
      <c r="A644" s="46" t="str">
        <f>A$20</f>
        <v>Fнорм((xi-x(i-1))/2)</v>
      </c>
      <c r="B644" s="94">
        <f>B$20</f>
        <v>0</v>
      </c>
      <c r="C644" s="94">
        <f t="shared" ref="C644:G644" si="202">C$20</f>
        <v>0.43288618749631069</v>
      </c>
      <c r="D644" s="94">
        <f t="shared" si="202"/>
        <v>0.88163821468107129</v>
      </c>
      <c r="E644" s="94">
        <f t="shared" si="202"/>
        <v>0.99438505667354171</v>
      </c>
      <c r="F644" s="94">
        <f t="shared" si="202"/>
        <v>0.99994940269737909</v>
      </c>
      <c r="G644" s="94">
        <f t="shared" si="202"/>
        <v>0.99999991969272073</v>
      </c>
      <c r="H644" s="98">
        <v>1</v>
      </c>
      <c r="I644" s="1"/>
      <c r="J644" s="1"/>
      <c r="K644" s="1"/>
      <c r="L644" s="1"/>
    </row>
    <row r="645" spans="1:12" ht="19.5" thickTop="1">
      <c r="A645" s="1"/>
      <c r="B645" s="26"/>
      <c r="C645" s="26"/>
      <c r="D645" s="26"/>
      <c r="E645" s="25"/>
      <c r="F645" s="25"/>
      <c r="G645" s="25"/>
      <c r="H645" s="5"/>
      <c r="I645" s="1"/>
      <c r="J645" s="1"/>
      <c r="K645" s="1"/>
      <c r="L645" s="1"/>
    </row>
    <row r="646" spans="1:12" ht="18.75">
      <c r="A646" s="20" t="s">
        <v>81</v>
      </c>
      <c r="B646" s="25"/>
      <c r="C646" s="25"/>
      <c r="D646" s="25"/>
      <c r="E646" s="25"/>
      <c r="F646" s="25"/>
      <c r="G646" s="25"/>
      <c r="H646" s="95"/>
      <c r="I646" s="1"/>
      <c r="J646" s="1"/>
      <c r="K646" s="1"/>
      <c r="L646" s="100" t="s">
        <v>76</v>
      </c>
    </row>
    <row r="647" spans="1:12" ht="18.75">
      <c r="A647" s="20"/>
      <c r="B647" s="25"/>
      <c r="C647" s="25"/>
      <c r="D647" s="25"/>
      <c r="E647" s="25"/>
      <c r="F647" s="25"/>
      <c r="G647" s="25"/>
      <c r="H647" s="95"/>
      <c r="I647" s="1"/>
      <c r="J647" s="1"/>
      <c r="K647" s="1"/>
      <c r="L647" s="1"/>
    </row>
    <row r="648" spans="1:12" ht="18.75">
      <c r="A648" s="20"/>
      <c r="B648" s="25"/>
      <c r="C648" s="25"/>
      <c r="D648" s="25"/>
      <c r="E648" s="25"/>
      <c r="F648" s="25"/>
      <c r="G648" s="25"/>
      <c r="H648" s="95"/>
      <c r="I648" s="1"/>
      <c r="J648" s="1"/>
      <c r="K648" s="1"/>
      <c r="L648" s="1"/>
    </row>
    <row r="649" spans="1:12" ht="18.75">
      <c r="A649" s="20"/>
      <c r="B649" s="25"/>
      <c r="C649" s="25"/>
      <c r="D649" s="25"/>
      <c r="E649" s="25"/>
      <c r="F649" s="25"/>
      <c r="G649" s="25"/>
      <c r="H649" s="95"/>
      <c r="I649" s="1"/>
      <c r="J649" s="1"/>
      <c r="K649" s="1"/>
      <c r="L649" s="1"/>
    </row>
    <row r="650" spans="1:12" ht="1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thickBot="1">
      <c r="A651" s="10">
        <f>'Название и список группы'!A26</f>
        <v>25</v>
      </c>
      <c r="B651" s="113">
        <f>'Название и список группы'!B26</f>
        <v>0</v>
      </c>
      <c r="C651" s="113"/>
      <c r="D651" s="113"/>
      <c r="E651" s="113"/>
      <c r="F651" s="113"/>
      <c r="G651" s="113"/>
      <c r="H651" s="113"/>
      <c r="I651" s="113"/>
      <c r="J651" s="113"/>
      <c r="K651" s="1"/>
      <c r="L651" s="1">
        <f>L$27</f>
        <v>0</v>
      </c>
    </row>
    <row r="652" spans="1:12" ht="24.75" thickTop="1" thickBot="1">
      <c r="A652" s="38" t="str">
        <f t="shared" ref="A652:F652" si="203">A$2</f>
        <v>Номер серии</v>
      </c>
      <c r="B652" s="35">
        <f t="shared" si="203"/>
        <v>1</v>
      </c>
      <c r="C652" s="28">
        <f t="shared" si="203"/>
        <v>2</v>
      </c>
      <c r="D652" s="28">
        <f t="shared" si="203"/>
        <v>3</v>
      </c>
      <c r="E652" s="28">
        <f t="shared" si="203"/>
        <v>4</v>
      </c>
      <c r="F652" s="29">
        <f t="shared" si="203"/>
        <v>5</v>
      </c>
      <c r="G652" s="63"/>
      <c r="H652" s="64" t="str">
        <f>H$2</f>
        <v>число серий</v>
      </c>
      <c r="I652" s="2"/>
      <c r="J652" s="56" t="s">
        <v>0</v>
      </c>
      <c r="K652" s="1"/>
      <c r="L652" s="17" t="str">
        <f>L$2</f>
        <v>Выполните 8 испытаний</v>
      </c>
    </row>
    <row r="653" spans="1:12" ht="19.5" thickTop="1">
      <c r="A653" s="39" t="str">
        <f>A$3</f>
        <v>Значения X   в 1-м испытании</v>
      </c>
      <c r="B653" s="36"/>
      <c r="C653" s="19"/>
      <c r="D653" s="19"/>
      <c r="E653" s="19"/>
      <c r="F653" s="31"/>
      <c r="G653" s="22"/>
      <c r="H653" s="18"/>
      <c r="I653" s="5">
        <f>IF(SUM(B653:F660)&gt;0,1,10^(-5))</f>
        <v>1.0000000000000001E-5</v>
      </c>
      <c r="J653" s="57">
        <f>IF(SUM(B662:H662)&gt;0,1,10^(-5))</f>
        <v>1.0000000000000001E-5</v>
      </c>
      <c r="K653" s="1"/>
      <c r="L653" s="17" t="str">
        <f>L$3</f>
        <v>из 5 серий по 3 броска монеты</v>
      </c>
    </row>
    <row r="654" spans="1:12" ht="18.75">
      <c r="A654" s="40" t="str">
        <f>A$4</f>
        <v>Значения X во 2-м испытании</v>
      </c>
      <c r="B654" s="37"/>
      <c r="C654" s="11"/>
      <c r="D654" s="11"/>
      <c r="E654" s="11"/>
      <c r="F654" s="33"/>
      <c r="G654" s="22"/>
      <c r="H654" s="11"/>
      <c r="I654" s="5"/>
      <c r="J654" s="1"/>
      <c r="K654" s="1"/>
      <c r="L654" s="1" t="str">
        <f>L$4</f>
        <v>X — число серий, в которых трижды</v>
      </c>
    </row>
    <row r="655" spans="1:12" ht="18.75">
      <c r="A655" s="40" t="str">
        <f>A$5</f>
        <v>Значения X   в 3-м испытании</v>
      </c>
      <c r="B655" s="37"/>
      <c r="C655" s="11"/>
      <c r="D655" s="11"/>
      <c r="E655" s="11"/>
      <c r="F655" s="33"/>
      <c r="G655" s="22"/>
      <c r="H655" s="11"/>
      <c r="I655" s="5"/>
      <c r="J655" s="1"/>
      <c r="K655" s="1"/>
      <c r="L655" s="1" t="str">
        <f>L$5</f>
        <v>выпал орел.</v>
      </c>
    </row>
    <row r="656" spans="1:12" ht="18.75">
      <c r="A656" s="40" t="str">
        <f>A$6</f>
        <v>Значения X   в 4-м испытании</v>
      </c>
      <c r="B656" s="37"/>
      <c r="C656" s="11"/>
      <c r="D656" s="11"/>
      <c r="E656" s="11"/>
      <c r="F656" s="33"/>
      <c r="G656" s="22"/>
      <c r="H656" s="11"/>
      <c r="I656" s="6"/>
      <c r="J656" s="1"/>
      <c r="K656" s="1"/>
      <c r="L656" s="1">
        <f>L$6</f>
        <v>0</v>
      </c>
    </row>
    <row r="657" spans="1:12" ht="18.75">
      <c r="A657" s="40" t="str">
        <f>A$7</f>
        <v>Значения X   в 5-м испытании</v>
      </c>
      <c r="B657" s="43"/>
      <c r="C657" s="21"/>
      <c r="D657" s="21"/>
      <c r="E657" s="21"/>
      <c r="F657" s="44"/>
      <c r="G657" s="23"/>
      <c r="H657" s="21"/>
      <c r="I657" s="6"/>
      <c r="J657" s="1"/>
      <c r="K657" s="1"/>
      <c r="L657" s="1"/>
    </row>
    <row r="658" spans="1:12" ht="18.75">
      <c r="A658" s="40" t="str">
        <f>A$8</f>
        <v>Значения X   в 6-м испытании</v>
      </c>
      <c r="B658" s="43"/>
      <c r="C658" s="21"/>
      <c r="D658" s="21"/>
      <c r="E658" s="21"/>
      <c r="F658" s="44"/>
      <c r="G658" s="23"/>
      <c r="H658" s="21"/>
      <c r="I658" s="6"/>
      <c r="J658" s="1"/>
      <c r="K658" s="1"/>
      <c r="L658" s="1"/>
    </row>
    <row r="659" spans="1:12" ht="18.75">
      <c r="A659" s="40" t="str">
        <f>A$9</f>
        <v>Значения X   в 7-м испытании</v>
      </c>
      <c r="B659" s="43"/>
      <c r="C659" s="21"/>
      <c r="D659" s="21"/>
      <c r="E659" s="21"/>
      <c r="F659" s="44"/>
      <c r="G659" s="23"/>
      <c r="H659" s="21"/>
      <c r="I659" s="6"/>
      <c r="J659" s="1"/>
      <c r="K659" s="1"/>
      <c r="L659" s="1"/>
    </row>
    <row r="660" spans="1:12" ht="19.5" thickBot="1">
      <c r="A660" s="42" t="str">
        <f>A$10</f>
        <v>Значения X   в 8-м испытании</v>
      </c>
      <c r="B660" s="43"/>
      <c r="C660" s="21"/>
      <c r="D660" s="21"/>
      <c r="E660" s="21"/>
      <c r="F660" s="44"/>
      <c r="G660" s="23"/>
      <c r="H660" s="21"/>
      <c r="I660" s="6"/>
      <c r="J660" s="1"/>
      <c r="K660" s="1"/>
      <c r="L660" s="1">
        <f>L$10</f>
        <v>0</v>
      </c>
    </row>
    <row r="661" spans="1:12" ht="20.25" thickTop="1" thickBot="1">
      <c r="A661" s="48" t="str">
        <f t="shared" ref="A661:H661" si="204">A$11</f>
        <v>xi</v>
      </c>
      <c r="B661" s="49">
        <f t="shared" si="204"/>
        <v>0</v>
      </c>
      <c r="C661" s="50">
        <f t="shared" si="204"/>
        <v>1</v>
      </c>
      <c r="D661" s="50">
        <f t="shared" si="204"/>
        <v>2</v>
      </c>
      <c r="E661" s="50">
        <f t="shared" si="204"/>
        <v>3</v>
      </c>
      <c r="F661" s="50">
        <f t="shared" si="204"/>
        <v>4</v>
      </c>
      <c r="G661" s="50">
        <f t="shared" si="204"/>
        <v>5</v>
      </c>
      <c r="H661" s="102" t="str">
        <f t="shared" si="204"/>
        <v>&gt;5</v>
      </c>
      <c r="I661" s="6"/>
      <c r="J661" s="1"/>
      <c r="K661" s="1"/>
      <c r="L661" s="1">
        <f>L$11</f>
        <v>0</v>
      </c>
    </row>
    <row r="662" spans="1:12" ht="19.5" thickTop="1">
      <c r="A662" s="47" t="str">
        <f>A$12</f>
        <v>n(X=xi)</v>
      </c>
      <c r="B662" s="58"/>
      <c r="C662" s="59"/>
      <c r="D662" s="59"/>
      <c r="E662" s="59"/>
      <c r="F662" s="101"/>
      <c r="G662" s="59"/>
      <c r="H662" s="60"/>
      <c r="I662" s="6">
        <f>SUM(B662:H662)</f>
        <v>0</v>
      </c>
      <c r="J662" s="1"/>
      <c r="K662" s="1"/>
      <c r="L662" s="1">
        <f>L$12</f>
        <v>0</v>
      </c>
    </row>
    <row r="663" spans="1:12" ht="19.5" thickBot="1">
      <c r="A663" s="45" t="str">
        <f>A$13</f>
        <v>w(X=xi)</v>
      </c>
      <c r="B663" s="103"/>
      <c r="C663" s="104"/>
      <c r="D663" s="104"/>
      <c r="E663" s="104"/>
      <c r="F663" s="87"/>
      <c r="G663" s="104"/>
      <c r="H663" s="105"/>
      <c r="I663" s="6">
        <f>SUM(B663:H663)</f>
        <v>0</v>
      </c>
      <c r="J663" s="1"/>
      <c r="K663" s="1"/>
      <c r="L663" s="1">
        <f>L$13</f>
        <v>0</v>
      </c>
    </row>
    <row r="664" spans="1:12" ht="19.5" thickTop="1">
      <c r="A664" s="45" t="str">
        <f t="shared" ref="A664:H664" si="205">A$14</f>
        <v>p(xi) (для биномиального закона)</v>
      </c>
      <c r="B664" s="88">
        <f t="shared" si="205"/>
        <v>0.51290999999999998</v>
      </c>
      <c r="C664" s="89">
        <f t="shared" si="205"/>
        <v>0.36636000000000002</v>
      </c>
      <c r="D664" s="89" t="str">
        <f t="shared" si="205"/>
        <v>0.10468</v>
      </c>
      <c r="E664" s="89">
        <f t="shared" si="205"/>
        <v>1.495E-2</v>
      </c>
      <c r="F664" s="89">
        <f t="shared" si="205"/>
        <v>1.07E-3</v>
      </c>
      <c r="G664" s="89">
        <f t="shared" si="205"/>
        <v>3.0000000000000001E-5</v>
      </c>
      <c r="H664" s="90">
        <f t="shared" si="205"/>
        <v>0</v>
      </c>
      <c r="I664" s="6"/>
      <c r="J664" s="1"/>
      <c r="K664" s="1"/>
      <c r="L664" s="1">
        <f>L$14</f>
        <v>0</v>
      </c>
    </row>
    <row r="665" spans="1:12" ht="18">
      <c r="A665" s="45" t="str">
        <f t="shared" ref="A665:H665" si="206">A$15</f>
        <v>p(xi) (для закона Пуассона)</v>
      </c>
      <c r="B665" s="91">
        <f t="shared" si="206"/>
        <v>0.53525999999999996</v>
      </c>
      <c r="C665" s="52">
        <f t="shared" si="206"/>
        <v>0.33454</v>
      </c>
      <c r="D665" s="52">
        <f t="shared" si="206"/>
        <v>0.10453999999999999</v>
      </c>
      <c r="E665" s="52">
        <f t="shared" si="206"/>
        <v>2.1780000000000001E-2</v>
      </c>
      <c r="F665" s="52">
        <f t="shared" si="206"/>
        <v>3.3999999999999998E-3</v>
      </c>
      <c r="G665" s="52">
        <f t="shared" si="206"/>
        <v>4.2999999999999999E-4</v>
      </c>
      <c r="H665" s="92">
        <f t="shared" si="206"/>
        <v>0</v>
      </c>
      <c r="I665" s="1"/>
      <c r="J665" s="1"/>
      <c r="K665" s="1"/>
      <c r="L665" s="1">
        <f>L$15</f>
        <v>0</v>
      </c>
    </row>
    <row r="666" spans="1:12" ht="18">
      <c r="A666" s="45" t="str">
        <f t="shared" ref="A666:H666" si="207">A$16</f>
        <v>p(xi) (по теореме Муавра-Лапласа)</v>
      </c>
      <c r="B666" s="91">
        <f t="shared" si="207"/>
        <v>0.37745124180654221</v>
      </c>
      <c r="C666" s="52">
        <f t="shared" si="207"/>
        <v>0.47438196387197351</v>
      </c>
      <c r="D666" s="52">
        <f t="shared" si="207"/>
        <v>9.5776066705217863E-2</v>
      </c>
      <c r="E666" s="52">
        <f t="shared" si="207"/>
        <v>3.1063282434063348E-3</v>
      </c>
      <c r="F666" s="52">
        <f t="shared" si="207"/>
        <v>1.6184497205098575E-5</v>
      </c>
      <c r="G666" s="52">
        <f t="shared" si="207"/>
        <v>1.35460475991584E-8</v>
      </c>
      <c r="H666" s="92">
        <f t="shared" si="207"/>
        <v>0</v>
      </c>
      <c r="I666" s="1"/>
      <c r="J666" s="1"/>
      <c r="K666" s="1"/>
      <c r="L666" s="1">
        <f>L$17</f>
        <v>0</v>
      </c>
    </row>
    <row r="667" spans="1:12" ht="18">
      <c r="A667" s="45" t="str">
        <f>A$17</f>
        <v>Fвыб(xi)</v>
      </c>
      <c r="B667" s="93"/>
      <c r="C667" s="61"/>
      <c r="D667" s="61"/>
      <c r="E667" s="61"/>
      <c r="F667" s="61"/>
      <c r="G667" s="61"/>
      <c r="H667" s="62"/>
      <c r="I667" s="1"/>
      <c r="J667" s="1"/>
      <c r="K667" s="1"/>
      <c r="L667" s="1"/>
    </row>
    <row r="668" spans="1:12" ht="18">
      <c r="A668" s="45" t="str">
        <f t="shared" ref="A668:H668" si="208">A$18</f>
        <v>Fбином(xi)</v>
      </c>
      <c r="B668" s="91">
        <f t="shared" si="208"/>
        <v>0</v>
      </c>
      <c r="C668" s="53">
        <f t="shared" si="208"/>
        <v>0.51290999999999998</v>
      </c>
      <c r="D668" s="53">
        <f t="shared" si="208"/>
        <v>0.87927</v>
      </c>
      <c r="E668" s="53">
        <f t="shared" si="208"/>
        <v>0.98394999999999999</v>
      </c>
      <c r="F668" s="53">
        <f t="shared" si="208"/>
        <v>0.99890000000000001</v>
      </c>
      <c r="G668" s="53">
        <f t="shared" si="208"/>
        <v>0.99997000000000003</v>
      </c>
      <c r="H668" s="97">
        <f t="shared" si="208"/>
        <v>1</v>
      </c>
      <c r="I668" s="1"/>
      <c r="J668" s="1"/>
      <c r="K668" s="1"/>
      <c r="L668" s="1"/>
    </row>
    <row r="669" spans="1:12" ht="18">
      <c r="A669" s="45" t="str">
        <f t="shared" ref="A669:H669" si="209">A$19</f>
        <v>Fпуасс(xi)</v>
      </c>
      <c r="B669" s="91">
        <f t="shared" si="209"/>
        <v>0</v>
      </c>
      <c r="C669" s="53">
        <f t="shared" si="209"/>
        <v>0.53525999999999996</v>
      </c>
      <c r="D669" s="53">
        <f t="shared" si="209"/>
        <v>0.87927</v>
      </c>
      <c r="E669" s="53">
        <f t="shared" si="209"/>
        <v>0.98394999999999999</v>
      </c>
      <c r="F669" s="53">
        <f t="shared" si="209"/>
        <v>0.99890000000000001</v>
      </c>
      <c r="G669" s="53">
        <f t="shared" si="209"/>
        <v>0.99997000000000003</v>
      </c>
      <c r="H669" s="97">
        <f t="shared" si="209"/>
        <v>1</v>
      </c>
      <c r="I669" s="1"/>
      <c r="J669" s="1"/>
      <c r="K669" s="1"/>
      <c r="L669" s="1"/>
    </row>
    <row r="670" spans="1:12" ht="18.75" thickBot="1">
      <c r="A670" s="46" t="str">
        <f>A$20</f>
        <v>Fнорм((xi-x(i-1))/2)</v>
      </c>
      <c r="B670" s="94">
        <f>B$20</f>
        <v>0</v>
      </c>
      <c r="C670" s="94">
        <f t="shared" ref="C670:G670" si="210">C$20</f>
        <v>0.43288618749631069</v>
      </c>
      <c r="D670" s="94">
        <f t="shared" si="210"/>
        <v>0.88163821468107129</v>
      </c>
      <c r="E670" s="94">
        <f t="shared" si="210"/>
        <v>0.99438505667354171</v>
      </c>
      <c r="F670" s="94">
        <f t="shared" si="210"/>
        <v>0.99994940269737909</v>
      </c>
      <c r="G670" s="94">
        <f t="shared" si="210"/>
        <v>0.99999991969272073</v>
      </c>
      <c r="H670" s="98">
        <v>1</v>
      </c>
      <c r="I670" s="1"/>
      <c r="J670" s="1"/>
      <c r="K670" s="1"/>
      <c r="L670" s="1"/>
    </row>
    <row r="671" spans="1:12" ht="19.5" thickTop="1">
      <c r="A671" s="1"/>
      <c r="B671" s="26"/>
      <c r="C671" s="26"/>
      <c r="D671" s="26"/>
      <c r="E671" s="25"/>
      <c r="F671" s="25"/>
      <c r="G671" s="25"/>
      <c r="H671" s="5"/>
      <c r="I671" s="1"/>
      <c r="J671" s="1"/>
      <c r="K671" s="1"/>
      <c r="L671" s="1"/>
    </row>
    <row r="672" spans="1:12" ht="18.75">
      <c r="A672" s="20" t="s">
        <v>81</v>
      </c>
      <c r="B672" s="25"/>
      <c r="C672" s="25"/>
      <c r="D672" s="25"/>
      <c r="E672" s="25"/>
      <c r="F672" s="25"/>
      <c r="G672" s="25"/>
      <c r="H672" s="95"/>
      <c r="I672" s="1"/>
      <c r="J672" s="1"/>
      <c r="K672" s="1"/>
      <c r="L672" s="100" t="s">
        <v>76</v>
      </c>
    </row>
    <row r="673" spans="1:12" ht="18.75">
      <c r="A673" s="20"/>
      <c r="B673" s="25"/>
      <c r="C673" s="25"/>
      <c r="D673" s="25"/>
      <c r="E673" s="25"/>
      <c r="F673" s="25"/>
      <c r="G673" s="25"/>
      <c r="H673" s="95"/>
      <c r="I673" s="1"/>
      <c r="J673" s="1"/>
      <c r="K673" s="1"/>
      <c r="L673" s="1"/>
    </row>
    <row r="674" spans="1:12" ht="18.75">
      <c r="A674" s="20"/>
      <c r="B674" s="25"/>
      <c r="C674" s="25"/>
      <c r="D674" s="25"/>
      <c r="E674" s="25"/>
      <c r="F674" s="25"/>
      <c r="G674" s="25"/>
      <c r="H674" s="95"/>
      <c r="I674" s="1"/>
      <c r="J674" s="1"/>
      <c r="K674" s="1"/>
      <c r="L674" s="1"/>
    </row>
    <row r="675" spans="1:12" ht="18.75">
      <c r="A675" s="20"/>
      <c r="B675" s="25"/>
      <c r="C675" s="25"/>
      <c r="D675" s="25"/>
      <c r="E675" s="25"/>
      <c r="F675" s="25"/>
      <c r="G675" s="25"/>
      <c r="H675" s="95"/>
      <c r="I675" s="1"/>
      <c r="J675" s="1"/>
      <c r="K675" s="1"/>
      <c r="L675" s="1"/>
    </row>
    <row r="676" spans="1:12" ht="1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thickBot="1">
      <c r="A677" s="10">
        <f>'Название и список группы'!A27</f>
        <v>26</v>
      </c>
      <c r="B677" s="113">
        <f>'Название и список группы'!B27</f>
        <v>0</v>
      </c>
      <c r="C677" s="113"/>
      <c r="D677" s="113"/>
      <c r="E677" s="113"/>
      <c r="F677" s="113"/>
      <c r="G677" s="113"/>
      <c r="H677" s="113"/>
      <c r="I677" s="113"/>
      <c r="J677" s="113"/>
      <c r="K677" s="1"/>
      <c r="L677" s="1">
        <f>L$27</f>
        <v>0</v>
      </c>
    </row>
    <row r="678" spans="1:12" ht="24.75" thickTop="1" thickBot="1">
      <c r="A678" s="38" t="str">
        <f t="shared" ref="A678:F678" si="211">A$2</f>
        <v>Номер серии</v>
      </c>
      <c r="B678" s="35">
        <f t="shared" si="211"/>
        <v>1</v>
      </c>
      <c r="C678" s="28">
        <f t="shared" si="211"/>
        <v>2</v>
      </c>
      <c r="D678" s="28">
        <f t="shared" si="211"/>
        <v>3</v>
      </c>
      <c r="E678" s="28">
        <f t="shared" si="211"/>
        <v>4</v>
      </c>
      <c r="F678" s="29">
        <f t="shared" si="211"/>
        <v>5</v>
      </c>
      <c r="G678" s="63"/>
      <c r="H678" s="64" t="str">
        <f>H$2</f>
        <v>число серий</v>
      </c>
      <c r="I678" s="2"/>
      <c r="J678" s="56" t="s">
        <v>0</v>
      </c>
      <c r="K678" s="1"/>
      <c r="L678" s="17" t="str">
        <f>L$2</f>
        <v>Выполните 8 испытаний</v>
      </c>
    </row>
    <row r="679" spans="1:12" ht="19.5" thickTop="1">
      <c r="A679" s="39" t="str">
        <f>A$3</f>
        <v>Значения X   в 1-м испытании</v>
      </c>
      <c r="B679" s="36"/>
      <c r="C679" s="19"/>
      <c r="D679" s="19"/>
      <c r="E679" s="19"/>
      <c r="F679" s="31"/>
      <c r="G679" s="22"/>
      <c r="H679" s="18"/>
      <c r="I679" s="5">
        <f>IF(SUM(B679:F686)&gt;0,1,10^(-5))</f>
        <v>1.0000000000000001E-5</v>
      </c>
      <c r="J679" s="57">
        <f>IF(SUM(B688:H688)&gt;0,1,10^(-5))</f>
        <v>1.0000000000000001E-5</v>
      </c>
      <c r="K679" s="1"/>
      <c r="L679" s="17" t="str">
        <f>L$3</f>
        <v>из 5 серий по 3 броска монеты</v>
      </c>
    </row>
    <row r="680" spans="1:12" ht="18.75">
      <c r="A680" s="40" t="str">
        <f>A$4</f>
        <v>Значения X во 2-м испытании</v>
      </c>
      <c r="B680" s="37"/>
      <c r="C680" s="11"/>
      <c r="D680" s="11"/>
      <c r="E680" s="11"/>
      <c r="F680" s="33"/>
      <c r="G680" s="22"/>
      <c r="H680" s="11"/>
      <c r="I680" s="5"/>
      <c r="J680" s="1"/>
      <c r="K680" s="1"/>
      <c r="L680" s="1" t="str">
        <f>L$4</f>
        <v>X — число серий, в которых трижды</v>
      </c>
    </row>
    <row r="681" spans="1:12" ht="18.75">
      <c r="A681" s="40" t="str">
        <f>A$5</f>
        <v>Значения X   в 3-м испытании</v>
      </c>
      <c r="B681" s="37"/>
      <c r="C681" s="11"/>
      <c r="D681" s="11"/>
      <c r="E681" s="11"/>
      <c r="F681" s="33"/>
      <c r="G681" s="22"/>
      <c r="H681" s="11"/>
      <c r="I681" s="5"/>
      <c r="J681" s="1"/>
      <c r="K681" s="1"/>
      <c r="L681" s="1" t="str">
        <f>L$5</f>
        <v>выпал орел.</v>
      </c>
    </row>
    <row r="682" spans="1:12" ht="18.75">
      <c r="A682" s="40" t="str">
        <f>A$6</f>
        <v>Значения X   в 4-м испытании</v>
      </c>
      <c r="B682" s="37"/>
      <c r="C682" s="11"/>
      <c r="D682" s="11"/>
      <c r="E682" s="11"/>
      <c r="F682" s="33"/>
      <c r="G682" s="22"/>
      <c r="H682" s="11"/>
      <c r="I682" s="6"/>
      <c r="J682" s="1"/>
      <c r="K682" s="1"/>
      <c r="L682" s="1">
        <f>L$6</f>
        <v>0</v>
      </c>
    </row>
    <row r="683" spans="1:12" ht="18.75">
      <c r="A683" s="40" t="str">
        <f>A$7</f>
        <v>Значения X   в 5-м испытании</v>
      </c>
      <c r="B683" s="43"/>
      <c r="C683" s="21"/>
      <c r="D683" s="21"/>
      <c r="E683" s="21"/>
      <c r="F683" s="44"/>
      <c r="G683" s="23"/>
      <c r="H683" s="21"/>
      <c r="I683" s="6"/>
      <c r="J683" s="1"/>
      <c r="K683" s="1"/>
      <c r="L683" s="1"/>
    </row>
    <row r="684" spans="1:12" ht="18.75">
      <c r="A684" s="40" t="str">
        <f>A$8</f>
        <v>Значения X   в 6-м испытании</v>
      </c>
      <c r="B684" s="43"/>
      <c r="C684" s="21"/>
      <c r="D684" s="21"/>
      <c r="E684" s="21"/>
      <c r="F684" s="44"/>
      <c r="G684" s="23"/>
      <c r="H684" s="21"/>
      <c r="I684" s="6"/>
      <c r="J684" s="1"/>
      <c r="K684" s="1"/>
      <c r="L684" s="1"/>
    </row>
    <row r="685" spans="1:12" ht="18.75">
      <c r="A685" s="40" t="str">
        <f>A$9</f>
        <v>Значения X   в 7-м испытании</v>
      </c>
      <c r="B685" s="43"/>
      <c r="C685" s="21"/>
      <c r="D685" s="21"/>
      <c r="E685" s="21"/>
      <c r="F685" s="44"/>
      <c r="G685" s="23"/>
      <c r="H685" s="21"/>
      <c r="I685" s="6"/>
      <c r="J685" s="1"/>
      <c r="K685" s="1"/>
      <c r="L685" s="1"/>
    </row>
    <row r="686" spans="1:12" ht="19.5" thickBot="1">
      <c r="A686" s="42" t="str">
        <f>A$10</f>
        <v>Значения X   в 8-м испытании</v>
      </c>
      <c r="B686" s="43"/>
      <c r="C686" s="21"/>
      <c r="D686" s="21"/>
      <c r="E686" s="21"/>
      <c r="F686" s="44"/>
      <c r="G686" s="23"/>
      <c r="H686" s="21"/>
      <c r="I686" s="6"/>
      <c r="J686" s="1"/>
      <c r="K686" s="1"/>
      <c r="L686" s="1">
        <f>L$10</f>
        <v>0</v>
      </c>
    </row>
    <row r="687" spans="1:12" ht="20.25" thickTop="1" thickBot="1">
      <c r="A687" s="48" t="str">
        <f t="shared" ref="A687:H687" si="212">A$11</f>
        <v>xi</v>
      </c>
      <c r="B687" s="49">
        <f t="shared" si="212"/>
        <v>0</v>
      </c>
      <c r="C687" s="50">
        <f t="shared" si="212"/>
        <v>1</v>
      </c>
      <c r="D687" s="50">
        <f t="shared" si="212"/>
        <v>2</v>
      </c>
      <c r="E687" s="50">
        <f t="shared" si="212"/>
        <v>3</v>
      </c>
      <c r="F687" s="50">
        <f t="shared" si="212"/>
        <v>4</v>
      </c>
      <c r="G687" s="50">
        <f t="shared" si="212"/>
        <v>5</v>
      </c>
      <c r="H687" s="102" t="str">
        <f t="shared" si="212"/>
        <v>&gt;5</v>
      </c>
      <c r="I687" s="6"/>
      <c r="J687" s="1"/>
      <c r="K687" s="1"/>
      <c r="L687" s="1">
        <f>L$11</f>
        <v>0</v>
      </c>
    </row>
    <row r="688" spans="1:12" ht="19.5" thickTop="1">
      <c r="A688" s="47" t="str">
        <f>A$12</f>
        <v>n(X=xi)</v>
      </c>
      <c r="B688" s="58"/>
      <c r="C688" s="59"/>
      <c r="D688" s="59"/>
      <c r="E688" s="59"/>
      <c r="F688" s="101"/>
      <c r="G688" s="59"/>
      <c r="H688" s="60"/>
      <c r="I688" s="6">
        <f>SUM(B688:H688)</f>
        <v>0</v>
      </c>
      <c r="J688" s="1"/>
      <c r="K688" s="1"/>
      <c r="L688" s="1">
        <f>L$12</f>
        <v>0</v>
      </c>
    </row>
    <row r="689" spans="1:12" ht="19.5" thickBot="1">
      <c r="A689" s="45" t="str">
        <f>A$13</f>
        <v>w(X=xi)</v>
      </c>
      <c r="B689" s="103"/>
      <c r="C689" s="104"/>
      <c r="D689" s="104"/>
      <c r="E689" s="104"/>
      <c r="F689" s="87"/>
      <c r="G689" s="104"/>
      <c r="H689" s="105"/>
      <c r="I689" s="6">
        <f>SUM(B689:H689)</f>
        <v>0</v>
      </c>
      <c r="J689" s="1"/>
      <c r="K689" s="1"/>
      <c r="L689" s="1">
        <f>L$13</f>
        <v>0</v>
      </c>
    </row>
    <row r="690" spans="1:12" ht="19.5" thickTop="1">
      <c r="A690" s="45" t="str">
        <f t="shared" ref="A690:H690" si="213">A$14</f>
        <v>p(xi) (для биномиального закона)</v>
      </c>
      <c r="B690" s="88">
        <f t="shared" si="213"/>
        <v>0.51290999999999998</v>
      </c>
      <c r="C690" s="89">
        <f t="shared" si="213"/>
        <v>0.36636000000000002</v>
      </c>
      <c r="D690" s="89" t="str">
        <f t="shared" si="213"/>
        <v>0.10468</v>
      </c>
      <c r="E690" s="89">
        <f t="shared" si="213"/>
        <v>1.495E-2</v>
      </c>
      <c r="F690" s="89">
        <f t="shared" si="213"/>
        <v>1.07E-3</v>
      </c>
      <c r="G690" s="89">
        <f t="shared" si="213"/>
        <v>3.0000000000000001E-5</v>
      </c>
      <c r="H690" s="90">
        <f t="shared" si="213"/>
        <v>0</v>
      </c>
      <c r="I690" s="6"/>
      <c r="J690" s="1"/>
      <c r="K690" s="1"/>
      <c r="L690" s="1">
        <f>L$14</f>
        <v>0</v>
      </c>
    </row>
    <row r="691" spans="1:12" ht="18">
      <c r="A691" s="45" t="str">
        <f t="shared" ref="A691:H691" si="214">A$15</f>
        <v>p(xi) (для закона Пуассона)</v>
      </c>
      <c r="B691" s="91">
        <f t="shared" si="214"/>
        <v>0.53525999999999996</v>
      </c>
      <c r="C691" s="52">
        <f t="shared" si="214"/>
        <v>0.33454</v>
      </c>
      <c r="D691" s="52">
        <f t="shared" si="214"/>
        <v>0.10453999999999999</v>
      </c>
      <c r="E691" s="52">
        <f t="shared" si="214"/>
        <v>2.1780000000000001E-2</v>
      </c>
      <c r="F691" s="52">
        <f t="shared" si="214"/>
        <v>3.3999999999999998E-3</v>
      </c>
      <c r="G691" s="52">
        <f t="shared" si="214"/>
        <v>4.2999999999999999E-4</v>
      </c>
      <c r="H691" s="92">
        <f t="shared" si="214"/>
        <v>0</v>
      </c>
      <c r="I691" s="1"/>
      <c r="J691" s="1"/>
      <c r="K691" s="1"/>
      <c r="L691" s="1">
        <f>L$15</f>
        <v>0</v>
      </c>
    </row>
    <row r="692" spans="1:12" ht="18">
      <c r="A692" s="45" t="str">
        <f t="shared" ref="A692:H692" si="215">A$16</f>
        <v>p(xi) (по теореме Муавра-Лапласа)</v>
      </c>
      <c r="B692" s="91">
        <f t="shared" si="215"/>
        <v>0.37745124180654221</v>
      </c>
      <c r="C692" s="52">
        <f t="shared" si="215"/>
        <v>0.47438196387197351</v>
      </c>
      <c r="D692" s="52">
        <f t="shared" si="215"/>
        <v>9.5776066705217863E-2</v>
      </c>
      <c r="E692" s="52">
        <f t="shared" si="215"/>
        <v>3.1063282434063348E-3</v>
      </c>
      <c r="F692" s="52">
        <f t="shared" si="215"/>
        <v>1.6184497205098575E-5</v>
      </c>
      <c r="G692" s="52">
        <f t="shared" si="215"/>
        <v>1.35460475991584E-8</v>
      </c>
      <c r="H692" s="92">
        <f t="shared" si="215"/>
        <v>0</v>
      </c>
      <c r="I692" s="1"/>
      <c r="J692" s="1"/>
      <c r="K692" s="1"/>
      <c r="L692" s="1">
        <f>L$17</f>
        <v>0</v>
      </c>
    </row>
    <row r="693" spans="1:12" ht="18">
      <c r="A693" s="45" t="str">
        <f>A$17</f>
        <v>Fвыб(xi)</v>
      </c>
      <c r="B693" s="93"/>
      <c r="C693" s="61"/>
      <c r="D693" s="61"/>
      <c r="E693" s="61"/>
      <c r="F693" s="61"/>
      <c r="G693" s="61"/>
      <c r="H693" s="62"/>
      <c r="I693" s="1"/>
      <c r="J693" s="1"/>
      <c r="K693" s="1"/>
      <c r="L693" s="1"/>
    </row>
    <row r="694" spans="1:12" ht="18">
      <c r="A694" s="45" t="str">
        <f t="shared" ref="A694:H694" si="216">A$18</f>
        <v>Fбином(xi)</v>
      </c>
      <c r="B694" s="91">
        <f t="shared" si="216"/>
        <v>0</v>
      </c>
      <c r="C694" s="53">
        <f t="shared" si="216"/>
        <v>0.51290999999999998</v>
      </c>
      <c r="D694" s="53">
        <f t="shared" si="216"/>
        <v>0.87927</v>
      </c>
      <c r="E694" s="53">
        <f t="shared" si="216"/>
        <v>0.98394999999999999</v>
      </c>
      <c r="F694" s="53">
        <f t="shared" si="216"/>
        <v>0.99890000000000001</v>
      </c>
      <c r="G694" s="53">
        <f t="shared" si="216"/>
        <v>0.99997000000000003</v>
      </c>
      <c r="H694" s="97">
        <f t="shared" si="216"/>
        <v>1</v>
      </c>
      <c r="I694" s="1"/>
      <c r="J694" s="1"/>
      <c r="K694" s="1"/>
      <c r="L694" s="1"/>
    </row>
    <row r="695" spans="1:12" ht="18">
      <c r="A695" s="45" t="str">
        <f t="shared" ref="A695:H695" si="217">A$19</f>
        <v>Fпуасс(xi)</v>
      </c>
      <c r="B695" s="91">
        <f t="shared" si="217"/>
        <v>0</v>
      </c>
      <c r="C695" s="53">
        <f t="shared" si="217"/>
        <v>0.53525999999999996</v>
      </c>
      <c r="D695" s="53">
        <f t="shared" si="217"/>
        <v>0.87927</v>
      </c>
      <c r="E695" s="53">
        <f t="shared" si="217"/>
        <v>0.98394999999999999</v>
      </c>
      <c r="F695" s="53">
        <f t="shared" si="217"/>
        <v>0.99890000000000001</v>
      </c>
      <c r="G695" s="53">
        <f t="shared" si="217"/>
        <v>0.99997000000000003</v>
      </c>
      <c r="H695" s="97">
        <f t="shared" si="217"/>
        <v>1</v>
      </c>
      <c r="I695" s="1"/>
      <c r="J695" s="1"/>
      <c r="K695" s="1"/>
      <c r="L695" s="1"/>
    </row>
    <row r="696" spans="1:12" ht="18.75" thickBot="1">
      <c r="A696" s="46" t="str">
        <f>A$20</f>
        <v>Fнорм((xi-x(i-1))/2)</v>
      </c>
      <c r="B696" s="94">
        <f>B$20</f>
        <v>0</v>
      </c>
      <c r="C696" s="94">
        <f t="shared" ref="C696:G696" si="218">C$20</f>
        <v>0.43288618749631069</v>
      </c>
      <c r="D696" s="94">
        <f t="shared" si="218"/>
        <v>0.88163821468107129</v>
      </c>
      <c r="E696" s="94">
        <f t="shared" si="218"/>
        <v>0.99438505667354171</v>
      </c>
      <c r="F696" s="94">
        <f t="shared" si="218"/>
        <v>0.99994940269737909</v>
      </c>
      <c r="G696" s="94">
        <f t="shared" si="218"/>
        <v>0.99999991969272073</v>
      </c>
      <c r="H696" s="98">
        <v>1</v>
      </c>
      <c r="I696" s="1"/>
      <c r="J696" s="1"/>
      <c r="K696" s="1"/>
      <c r="L696" s="1"/>
    </row>
    <row r="697" spans="1:12" ht="19.5" thickTop="1">
      <c r="A697" s="1"/>
      <c r="B697" s="26"/>
      <c r="C697" s="26"/>
      <c r="D697" s="26"/>
      <c r="E697" s="25"/>
      <c r="F697" s="25"/>
      <c r="G697" s="25"/>
      <c r="H697" s="5"/>
      <c r="I697" s="1"/>
      <c r="J697" s="1"/>
      <c r="K697" s="1"/>
      <c r="L697" s="1"/>
    </row>
    <row r="698" spans="1:12" ht="18.75">
      <c r="A698" s="20" t="s">
        <v>81</v>
      </c>
      <c r="B698" s="25"/>
      <c r="C698" s="25"/>
      <c r="D698" s="25"/>
      <c r="E698" s="25"/>
      <c r="F698" s="25"/>
      <c r="G698" s="25"/>
      <c r="H698" s="95"/>
      <c r="I698" s="1"/>
      <c r="J698" s="1"/>
      <c r="K698" s="1"/>
      <c r="L698" s="100" t="s">
        <v>76</v>
      </c>
    </row>
    <row r="699" spans="1:12" ht="18.75">
      <c r="A699" s="20"/>
      <c r="B699" s="25"/>
      <c r="C699" s="25"/>
      <c r="D699" s="25"/>
      <c r="E699" s="25"/>
      <c r="F699" s="25"/>
      <c r="G699" s="25"/>
      <c r="H699" s="95"/>
      <c r="I699" s="1"/>
      <c r="J699" s="1"/>
      <c r="K699" s="1"/>
      <c r="L699" s="1"/>
    </row>
    <row r="700" spans="1:12" ht="18.75">
      <c r="A700" s="20"/>
      <c r="B700" s="25"/>
      <c r="C700" s="25"/>
      <c r="D700" s="25"/>
      <c r="E700" s="25"/>
      <c r="F700" s="25"/>
      <c r="G700" s="25"/>
      <c r="H700" s="95"/>
      <c r="I700" s="1"/>
      <c r="J700" s="1"/>
      <c r="K700" s="1"/>
      <c r="L700" s="1"/>
    </row>
    <row r="701" spans="1:12" ht="18.75">
      <c r="A701" s="20"/>
      <c r="B701" s="25"/>
      <c r="C701" s="25"/>
      <c r="D701" s="25"/>
      <c r="E701" s="25"/>
      <c r="F701" s="25"/>
      <c r="G701" s="25"/>
      <c r="H701" s="95"/>
      <c r="I701" s="1"/>
      <c r="J701" s="1"/>
      <c r="K701" s="1"/>
      <c r="L701" s="1"/>
    </row>
    <row r="702" spans="1:12" ht="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thickBot="1">
      <c r="A703" s="10">
        <f>'Название и список группы'!A28</f>
        <v>27</v>
      </c>
      <c r="B703" s="113">
        <f>'Название и список группы'!B28</f>
        <v>0</v>
      </c>
      <c r="C703" s="113"/>
      <c r="D703" s="113"/>
      <c r="E703" s="113"/>
      <c r="F703" s="113"/>
      <c r="G703" s="113"/>
      <c r="H703" s="113"/>
      <c r="I703" s="113"/>
      <c r="J703" s="113"/>
      <c r="K703" s="1"/>
      <c r="L703" s="1">
        <f>L$27</f>
        <v>0</v>
      </c>
    </row>
    <row r="704" spans="1:12" ht="24.75" thickTop="1" thickBot="1">
      <c r="A704" s="38" t="str">
        <f t="shared" ref="A704:F704" si="219">A$2</f>
        <v>Номер серии</v>
      </c>
      <c r="B704" s="35">
        <f t="shared" si="219"/>
        <v>1</v>
      </c>
      <c r="C704" s="28">
        <f t="shared" si="219"/>
        <v>2</v>
      </c>
      <c r="D704" s="28">
        <f t="shared" si="219"/>
        <v>3</v>
      </c>
      <c r="E704" s="28">
        <f t="shared" si="219"/>
        <v>4</v>
      </c>
      <c r="F704" s="29">
        <f t="shared" si="219"/>
        <v>5</v>
      </c>
      <c r="G704" s="63"/>
      <c r="H704" s="64" t="str">
        <f>H$2</f>
        <v>число серий</v>
      </c>
      <c r="I704" s="2"/>
      <c r="J704" s="56" t="s">
        <v>0</v>
      </c>
      <c r="K704" s="1"/>
      <c r="L704" s="17" t="str">
        <f>L$2</f>
        <v>Выполните 8 испытаний</v>
      </c>
    </row>
    <row r="705" spans="1:12" ht="19.5" thickTop="1">
      <c r="A705" s="39" t="str">
        <f>A$3</f>
        <v>Значения X   в 1-м испытании</v>
      </c>
      <c r="B705" s="36"/>
      <c r="C705" s="19"/>
      <c r="D705" s="19"/>
      <c r="E705" s="19"/>
      <c r="F705" s="31"/>
      <c r="G705" s="22"/>
      <c r="H705" s="18"/>
      <c r="I705" s="5">
        <f>IF(SUM(B705:F712)&gt;0,1,10^(-5))</f>
        <v>1.0000000000000001E-5</v>
      </c>
      <c r="J705" s="57">
        <f>IF(SUM(B714:H714)&gt;0,1,10^(-5))</f>
        <v>1.0000000000000001E-5</v>
      </c>
      <c r="K705" s="1"/>
      <c r="L705" s="17" t="str">
        <f>L$3</f>
        <v>из 5 серий по 3 броска монеты</v>
      </c>
    </row>
    <row r="706" spans="1:12" ht="18.75">
      <c r="A706" s="40" t="str">
        <f>A$4</f>
        <v>Значения X во 2-м испытании</v>
      </c>
      <c r="B706" s="37"/>
      <c r="C706" s="11"/>
      <c r="D706" s="11"/>
      <c r="E706" s="11"/>
      <c r="F706" s="33"/>
      <c r="G706" s="22"/>
      <c r="H706" s="11"/>
      <c r="I706" s="5"/>
      <c r="J706" s="1"/>
      <c r="K706" s="1"/>
      <c r="L706" s="1" t="str">
        <f>L$4</f>
        <v>X — число серий, в которых трижды</v>
      </c>
    </row>
    <row r="707" spans="1:12" ht="18.75">
      <c r="A707" s="40" t="str">
        <f>A$5</f>
        <v>Значения X   в 3-м испытании</v>
      </c>
      <c r="B707" s="37"/>
      <c r="C707" s="11"/>
      <c r="D707" s="11"/>
      <c r="E707" s="11"/>
      <c r="F707" s="33"/>
      <c r="G707" s="22"/>
      <c r="H707" s="11"/>
      <c r="I707" s="5"/>
      <c r="J707" s="1"/>
      <c r="K707" s="1"/>
      <c r="L707" s="1" t="str">
        <f>L$5</f>
        <v>выпал орел.</v>
      </c>
    </row>
    <row r="708" spans="1:12" ht="18.75">
      <c r="A708" s="40" t="str">
        <f>A$6</f>
        <v>Значения X   в 4-м испытании</v>
      </c>
      <c r="B708" s="37"/>
      <c r="C708" s="11"/>
      <c r="D708" s="11"/>
      <c r="E708" s="11"/>
      <c r="F708" s="33"/>
      <c r="G708" s="22"/>
      <c r="H708" s="11"/>
      <c r="I708" s="6"/>
      <c r="J708" s="1"/>
      <c r="K708" s="1"/>
      <c r="L708" s="1">
        <f>L$6</f>
        <v>0</v>
      </c>
    </row>
    <row r="709" spans="1:12" ht="18.75">
      <c r="A709" s="40" t="str">
        <f>A$7</f>
        <v>Значения X   в 5-м испытании</v>
      </c>
      <c r="B709" s="43"/>
      <c r="C709" s="21"/>
      <c r="D709" s="21"/>
      <c r="E709" s="21"/>
      <c r="F709" s="44"/>
      <c r="G709" s="23"/>
      <c r="H709" s="21"/>
      <c r="I709" s="6"/>
      <c r="J709" s="1"/>
      <c r="K709" s="1"/>
      <c r="L709" s="1"/>
    </row>
    <row r="710" spans="1:12" ht="18.75">
      <c r="A710" s="40" t="str">
        <f>A$8</f>
        <v>Значения X   в 6-м испытании</v>
      </c>
      <c r="B710" s="43"/>
      <c r="C710" s="21"/>
      <c r="D710" s="21"/>
      <c r="E710" s="21"/>
      <c r="F710" s="44"/>
      <c r="G710" s="23"/>
      <c r="H710" s="21"/>
      <c r="I710" s="6"/>
      <c r="J710" s="1"/>
      <c r="K710" s="1"/>
      <c r="L710" s="1"/>
    </row>
    <row r="711" spans="1:12" ht="18.75">
      <c r="A711" s="40" t="str">
        <f>A$9</f>
        <v>Значения X   в 7-м испытании</v>
      </c>
      <c r="B711" s="43"/>
      <c r="C711" s="21"/>
      <c r="D711" s="21"/>
      <c r="E711" s="21"/>
      <c r="F711" s="44"/>
      <c r="G711" s="23"/>
      <c r="H711" s="21"/>
      <c r="I711" s="6"/>
      <c r="J711" s="1"/>
      <c r="K711" s="1"/>
      <c r="L711" s="1"/>
    </row>
    <row r="712" spans="1:12" ht="19.5" thickBot="1">
      <c r="A712" s="42" t="str">
        <f>A$10</f>
        <v>Значения X   в 8-м испытании</v>
      </c>
      <c r="B712" s="43"/>
      <c r="C712" s="21"/>
      <c r="D712" s="21"/>
      <c r="E712" s="21"/>
      <c r="F712" s="44"/>
      <c r="G712" s="23"/>
      <c r="H712" s="21"/>
      <c r="I712" s="6"/>
      <c r="J712" s="1"/>
      <c r="K712" s="1"/>
      <c r="L712" s="1">
        <f>L$10</f>
        <v>0</v>
      </c>
    </row>
    <row r="713" spans="1:12" ht="20.25" thickTop="1" thickBot="1">
      <c r="A713" s="48" t="str">
        <f t="shared" ref="A713:H713" si="220">A$11</f>
        <v>xi</v>
      </c>
      <c r="B713" s="49">
        <f t="shared" si="220"/>
        <v>0</v>
      </c>
      <c r="C713" s="50">
        <f t="shared" si="220"/>
        <v>1</v>
      </c>
      <c r="D713" s="50">
        <f t="shared" si="220"/>
        <v>2</v>
      </c>
      <c r="E713" s="50">
        <f t="shared" si="220"/>
        <v>3</v>
      </c>
      <c r="F713" s="50">
        <f t="shared" si="220"/>
        <v>4</v>
      </c>
      <c r="G713" s="50">
        <f t="shared" si="220"/>
        <v>5</v>
      </c>
      <c r="H713" s="102" t="str">
        <f t="shared" si="220"/>
        <v>&gt;5</v>
      </c>
      <c r="I713" s="6"/>
      <c r="J713" s="1"/>
      <c r="K713" s="1"/>
      <c r="L713" s="1">
        <f>L$11</f>
        <v>0</v>
      </c>
    </row>
    <row r="714" spans="1:12" ht="19.5" thickTop="1">
      <c r="A714" s="47" t="str">
        <f>A$12</f>
        <v>n(X=xi)</v>
      </c>
      <c r="B714" s="58"/>
      <c r="C714" s="59"/>
      <c r="D714" s="59"/>
      <c r="E714" s="59"/>
      <c r="F714" s="101"/>
      <c r="G714" s="59"/>
      <c r="H714" s="60"/>
      <c r="I714" s="6">
        <f>SUM(B714:H714)</f>
        <v>0</v>
      </c>
      <c r="J714" s="1"/>
      <c r="K714" s="1"/>
      <c r="L714" s="1">
        <f>L$12</f>
        <v>0</v>
      </c>
    </row>
    <row r="715" spans="1:12" ht="19.5" thickBot="1">
      <c r="A715" s="45" t="str">
        <f>A$13</f>
        <v>w(X=xi)</v>
      </c>
      <c r="B715" s="103"/>
      <c r="C715" s="104"/>
      <c r="D715" s="104"/>
      <c r="E715" s="104"/>
      <c r="F715" s="87"/>
      <c r="G715" s="104"/>
      <c r="H715" s="105"/>
      <c r="I715" s="6">
        <f>SUM(B715:H715)</f>
        <v>0</v>
      </c>
      <c r="J715" s="1"/>
      <c r="K715" s="1"/>
      <c r="L715" s="1">
        <f>L$13</f>
        <v>0</v>
      </c>
    </row>
    <row r="716" spans="1:12" ht="19.5" thickTop="1">
      <c r="A716" s="45" t="str">
        <f t="shared" ref="A716:H716" si="221">A$14</f>
        <v>p(xi) (для биномиального закона)</v>
      </c>
      <c r="B716" s="88">
        <f t="shared" si="221"/>
        <v>0.51290999999999998</v>
      </c>
      <c r="C716" s="89">
        <f t="shared" si="221"/>
        <v>0.36636000000000002</v>
      </c>
      <c r="D716" s="89" t="str">
        <f t="shared" si="221"/>
        <v>0.10468</v>
      </c>
      <c r="E716" s="89">
        <f t="shared" si="221"/>
        <v>1.495E-2</v>
      </c>
      <c r="F716" s="89">
        <f t="shared" si="221"/>
        <v>1.07E-3</v>
      </c>
      <c r="G716" s="89">
        <f t="shared" si="221"/>
        <v>3.0000000000000001E-5</v>
      </c>
      <c r="H716" s="90">
        <f t="shared" si="221"/>
        <v>0</v>
      </c>
      <c r="I716" s="6"/>
      <c r="J716" s="1"/>
      <c r="K716" s="1"/>
      <c r="L716" s="1">
        <f>L$14</f>
        <v>0</v>
      </c>
    </row>
    <row r="717" spans="1:12" ht="18">
      <c r="A717" s="45" t="str">
        <f t="shared" ref="A717:H717" si="222">A$15</f>
        <v>p(xi) (для закона Пуассона)</v>
      </c>
      <c r="B717" s="91">
        <f t="shared" si="222"/>
        <v>0.53525999999999996</v>
      </c>
      <c r="C717" s="52">
        <f t="shared" si="222"/>
        <v>0.33454</v>
      </c>
      <c r="D717" s="52">
        <f t="shared" si="222"/>
        <v>0.10453999999999999</v>
      </c>
      <c r="E717" s="52">
        <f t="shared" si="222"/>
        <v>2.1780000000000001E-2</v>
      </c>
      <c r="F717" s="52">
        <f t="shared" si="222"/>
        <v>3.3999999999999998E-3</v>
      </c>
      <c r="G717" s="52">
        <f t="shared" si="222"/>
        <v>4.2999999999999999E-4</v>
      </c>
      <c r="H717" s="92">
        <f t="shared" si="222"/>
        <v>0</v>
      </c>
      <c r="I717" s="1"/>
      <c r="J717" s="1"/>
      <c r="K717" s="1"/>
      <c r="L717" s="1">
        <f>L$15</f>
        <v>0</v>
      </c>
    </row>
    <row r="718" spans="1:12" ht="18">
      <c r="A718" s="45" t="str">
        <f t="shared" ref="A718:H718" si="223">A$16</f>
        <v>p(xi) (по теореме Муавра-Лапласа)</v>
      </c>
      <c r="B718" s="91">
        <f t="shared" si="223"/>
        <v>0.37745124180654221</v>
      </c>
      <c r="C718" s="52">
        <f t="shared" si="223"/>
        <v>0.47438196387197351</v>
      </c>
      <c r="D718" s="52">
        <f t="shared" si="223"/>
        <v>9.5776066705217863E-2</v>
      </c>
      <c r="E718" s="52">
        <f t="shared" si="223"/>
        <v>3.1063282434063348E-3</v>
      </c>
      <c r="F718" s="52">
        <f t="shared" si="223"/>
        <v>1.6184497205098575E-5</v>
      </c>
      <c r="G718" s="52">
        <f t="shared" si="223"/>
        <v>1.35460475991584E-8</v>
      </c>
      <c r="H718" s="92">
        <f t="shared" si="223"/>
        <v>0</v>
      </c>
      <c r="I718" s="1"/>
      <c r="J718" s="1"/>
      <c r="K718" s="1"/>
      <c r="L718" s="1">
        <f>L$17</f>
        <v>0</v>
      </c>
    </row>
    <row r="719" spans="1:12" ht="18">
      <c r="A719" s="45" t="str">
        <f>A$17</f>
        <v>Fвыб(xi)</v>
      </c>
      <c r="B719" s="93"/>
      <c r="C719" s="61"/>
      <c r="D719" s="61"/>
      <c r="E719" s="61"/>
      <c r="F719" s="61"/>
      <c r="G719" s="61"/>
      <c r="H719" s="62"/>
      <c r="I719" s="1"/>
      <c r="J719" s="1"/>
      <c r="K719" s="1"/>
      <c r="L719" s="1"/>
    </row>
    <row r="720" spans="1:12" ht="18">
      <c r="A720" s="45" t="str">
        <f t="shared" ref="A720:H720" si="224">A$18</f>
        <v>Fбином(xi)</v>
      </c>
      <c r="B720" s="91">
        <f t="shared" si="224"/>
        <v>0</v>
      </c>
      <c r="C720" s="53">
        <f t="shared" si="224"/>
        <v>0.51290999999999998</v>
      </c>
      <c r="D720" s="53">
        <f t="shared" si="224"/>
        <v>0.87927</v>
      </c>
      <c r="E720" s="53">
        <f t="shared" si="224"/>
        <v>0.98394999999999999</v>
      </c>
      <c r="F720" s="53">
        <f t="shared" si="224"/>
        <v>0.99890000000000001</v>
      </c>
      <c r="G720" s="53">
        <f t="shared" si="224"/>
        <v>0.99997000000000003</v>
      </c>
      <c r="H720" s="97">
        <f t="shared" si="224"/>
        <v>1</v>
      </c>
      <c r="I720" s="1"/>
      <c r="J720" s="1"/>
      <c r="K720" s="1"/>
      <c r="L720" s="1"/>
    </row>
    <row r="721" spans="1:12" ht="18">
      <c r="A721" s="45" t="str">
        <f t="shared" ref="A721:H721" si="225">A$19</f>
        <v>Fпуасс(xi)</v>
      </c>
      <c r="B721" s="91">
        <f t="shared" si="225"/>
        <v>0</v>
      </c>
      <c r="C721" s="53">
        <f t="shared" si="225"/>
        <v>0.53525999999999996</v>
      </c>
      <c r="D721" s="53">
        <f t="shared" si="225"/>
        <v>0.87927</v>
      </c>
      <c r="E721" s="53">
        <f t="shared" si="225"/>
        <v>0.98394999999999999</v>
      </c>
      <c r="F721" s="53">
        <f t="shared" si="225"/>
        <v>0.99890000000000001</v>
      </c>
      <c r="G721" s="53">
        <f t="shared" si="225"/>
        <v>0.99997000000000003</v>
      </c>
      <c r="H721" s="97">
        <f t="shared" si="225"/>
        <v>1</v>
      </c>
      <c r="I721" s="1"/>
      <c r="J721" s="1"/>
      <c r="K721" s="1"/>
      <c r="L721" s="1"/>
    </row>
    <row r="722" spans="1:12" ht="18.75" thickBot="1">
      <c r="A722" s="46" t="str">
        <f>A$20</f>
        <v>Fнорм((xi-x(i-1))/2)</v>
      </c>
      <c r="B722" s="94">
        <f>B$20</f>
        <v>0</v>
      </c>
      <c r="C722" s="94">
        <f t="shared" ref="C722:G722" si="226">C$20</f>
        <v>0.43288618749631069</v>
      </c>
      <c r="D722" s="94">
        <f t="shared" si="226"/>
        <v>0.88163821468107129</v>
      </c>
      <c r="E722" s="94">
        <f t="shared" si="226"/>
        <v>0.99438505667354171</v>
      </c>
      <c r="F722" s="94">
        <f t="shared" si="226"/>
        <v>0.99994940269737909</v>
      </c>
      <c r="G722" s="94">
        <f t="shared" si="226"/>
        <v>0.99999991969272073</v>
      </c>
      <c r="H722" s="98">
        <v>1</v>
      </c>
      <c r="I722" s="1"/>
      <c r="J722" s="1"/>
      <c r="K722" s="1"/>
      <c r="L722" s="1"/>
    </row>
    <row r="723" spans="1:12" ht="19.5" thickTop="1">
      <c r="A723" s="1"/>
      <c r="B723" s="26"/>
      <c r="C723" s="26"/>
      <c r="D723" s="26"/>
      <c r="E723" s="25"/>
      <c r="F723" s="25"/>
      <c r="G723" s="25"/>
      <c r="H723" s="5"/>
      <c r="I723" s="1"/>
      <c r="J723" s="1"/>
      <c r="K723" s="1"/>
      <c r="L723" s="1"/>
    </row>
    <row r="724" spans="1:12" ht="18.75">
      <c r="A724" s="20" t="s">
        <v>81</v>
      </c>
      <c r="B724" s="25"/>
      <c r="C724" s="25"/>
      <c r="D724" s="25"/>
      <c r="E724" s="25"/>
      <c r="F724" s="25"/>
      <c r="G724" s="25"/>
      <c r="H724" s="95"/>
      <c r="I724" s="1"/>
      <c r="J724" s="1"/>
      <c r="K724" s="1"/>
      <c r="L724" s="100" t="s">
        <v>76</v>
      </c>
    </row>
    <row r="725" spans="1:12" ht="18.75">
      <c r="A725" s="20"/>
      <c r="B725" s="25"/>
      <c r="C725" s="25"/>
      <c r="D725" s="25"/>
      <c r="E725" s="25"/>
      <c r="F725" s="25"/>
      <c r="G725" s="25"/>
      <c r="H725" s="95"/>
      <c r="I725" s="1"/>
      <c r="J725" s="1"/>
      <c r="K725" s="1"/>
      <c r="L725" s="1"/>
    </row>
    <row r="726" spans="1:12" ht="18.75">
      <c r="A726" s="20"/>
      <c r="B726" s="25"/>
      <c r="C726" s="25"/>
      <c r="D726" s="25"/>
      <c r="E726" s="25"/>
      <c r="F726" s="25"/>
      <c r="G726" s="25"/>
      <c r="H726" s="95"/>
      <c r="I726" s="1"/>
      <c r="J726" s="1"/>
      <c r="K726" s="1"/>
      <c r="L726" s="1"/>
    </row>
    <row r="727" spans="1:12" ht="18.75">
      <c r="A727" s="20"/>
      <c r="B727" s="25"/>
      <c r="C727" s="25"/>
      <c r="D727" s="25"/>
      <c r="E727" s="25"/>
      <c r="F727" s="25"/>
      <c r="G727" s="25"/>
      <c r="H727" s="95"/>
      <c r="I727" s="1"/>
      <c r="J727" s="1"/>
      <c r="K727" s="1"/>
      <c r="L727" s="1"/>
    </row>
    <row r="728" spans="1:12" ht="1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thickBot="1">
      <c r="A729" s="10">
        <f>'Название и список группы'!A29</f>
        <v>28</v>
      </c>
      <c r="B729" s="113">
        <f>'Название и список группы'!B29</f>
        <v>0</v>
      </c>
      <c r="C729" s="113"/>
      <c r="D729" s="113"/>
      <c r="E729" s="113"/>
      <c r="F729" s="113"/>
      <c r="G729" s="113"/>
      <c r="H729" s="113"/>
      <c r="I729" s="113"/>
      <c r="J729" s="113"/>
      <c r="K729" s="1"/>
      <c r="L729" s="1">
        <f>L$27</f>
        <v>0</v>
      </c>
    </row>
    <row r="730" spans="1:12" ht="24.75" thickTop="1" thickBot="1">
      <c r="A730" s="38" t="str">
        <f t="shared" ref="A730:F730" si="227">A$2</f>
        <v>Номер серии</v>
      </c>
      <c r="B730" s="35">
        <f t="shared" si="227"/>
        <v>1</v>
      </c>
      <c r="C730" s="28">
        <f t="shared" si="227"/>
        <v>2</v>
      </c>
      <c r="D730" s="28">
        <f t="shared" si="227"/>
        <v>3</v>
      </c>
      <c r="E730" s="28">
        <f t="shared" si="227"/>
        <v>4</v>
      </c>
      <c r="F730" s="29">
        <f t="shared" si="227"/>
        <v>5</v>
      </c>
      <c r="G730" s="63"/>
      <c r="H730" s="64" t="str">
        <f>H$2</f>
        <v>число серий</v>
      </c>
      <c r="I730" s="2"/>
      <c r="J730" s="56" t="s">
        <v>0</v>
      </c>
      <c r="K730" s="1"/>
      <c r="L730" s="17" t="str">
        <f>L$2</f>
        <v>Выполните 8 испытаний</v>
      </c>
    </row>
    <row r="731" spans="1:12" ht="19.5" thickTop="1">
      <c r="A731" s="39" t="str">
        <f>A$3</f>
        <v>Значения X   в 1-м испытании</v>
      </c>
      <c r="B731" s="36"/>
      <c r="C731" s="19"/>
      <c r="D731" s="19"/>
      <c r="E731" s="19"/>
      <c r="F731" s="31"/>
      <c r="G731" s="22"/>
      <c r="H731" s="18"/>
      <c r="I731" s="5">
        <f>IF(SUM(B731:F738)&gt;0,1,10^(-5))</f>
        <v>1.0000000000000001E-5</v>
      </c>
      <c r="J731" s="57">
        <f>IF(SUM(B740:H740)&gt;0,1,10^(-5))</f>
        <v>1.0000000000000001E-5</v>
      </c>
      <c r="K731" s="1"/>
      <c r="L731" s="17" t="str">
        <f>L$3</f>
        <v>из 5 серий по 3 броска монеты</v>
      </c>
    </row>
    <row r="732" spans="1:12" ht="18.75">
      <c r="A732" s="40" t="str">
        <f>A$4</f>
        <v>Значения X во 2-м испытании</v>
      </c>
      <c r="B732" s="37"/>
      <c r="C732" s="11"/>
      <c r="D732" s="11"/>
      <c r="E732" s="11"/>
      <c r="F732" s="33"/>
      <c r="G732" s="22"/>
      <c r="H732" s="11"/>
      <c r="I732" s="5"/>
      <c r="J732" s="1"/>
      <c r="K732" s="1"/>
      <c r="L732" s="1" t="str">
        <f>L$4</f>
        <v>X — число серий, в которых трижды</v>
      </c>
    </row>
    <row r="733" spans="1:12" ht="18.75">
      <c r="A733" s="40" t="str">
        <f>A$5</f>
        <v>Значения X   в 3-м испытании</v>
      </c>
      <c r="B733" s="37"/>
      <c r="C733" s="11"/>
      <c r="D733" s="11"/>
      <c r="E733" s="11"/>
      <c r="F733" s="33"/>
      <c r="G733" s="22"/>
      <c r="H733" s="11"/>
      <c r="I733" s="5"/>
      <c r="J733" s="1"/>
      <c r="K733" s="1"/>
      <c r="L733" s="1" t="str">
        <f>L$5</f>
        <v>выпал орел.</v>
      </c>
    </row>
    <row r="734" spans="1:12" ht="18.75">
      <c r="A734" s="40" t="str">
        <f>A$6</f>
        <v>Значения X   в 4-м испытании</v>
      </c>
      <c r="B734" s="37"/>
      <c r="C734" s="11"/>
      <c r="D734" s="11"/>
      <c r="E734" s="11"/>
      <c r="F734" s="33"/>
      <c r="G734" s="22"/>
      <c r="H734" s="11"/>
      <c r="I734" s="6"/>
      <c r="J734" s="1"/>
      <c r="K734" s="1"/>
      <c r="L734" s="1">
        <f>L$6</f>
        <v>0</v>
      </c>
    </row>
    <row r="735" spans="1:12" ht="18.75">
      <c r="A735" s="40" t="str">
        <f>A$7</f>
        <v>Значения X   в 5-м испытании</v>
      </c>
      <c r="B735" s="43"/>
      <c r="C735" s="21"/>
      <c r="D735" s="21"/>
      <c r="E735" s="21"/>
      <c r="F735" s="44"/>
      <c r="G735" s="23"/>
      <c r="H735" s="21"/>
      <c r="I735" s="6"/>
      <c r="J735" s="1"/>
      <c r="K735" s="1"/>
      <c r="L735" s="1"/>
    </row>
    <row r="736" spans="1:12" ht="18.75">
      <c r="A736" s="40" t="str">
        <f>A$8</f>
        <v>Значения X   в 6-м испытании</v>
      </c>
      <c r="B736" s="43"/>
      <c r="C736" s="21"/>
      <c r="D736" s="21"/>
      <c r="E736" s="21"/>
      <c r="F736" s="44"/>
      <c r="G736" s="23"/>
      <c r="H736" s="21"/>
      <c r="I736" s="6"/>
      <c r="J736" s="1"/>
      <c r="K736" s="1"/>
      <c r="L736" s="1"/>
    </row>
    <row r="737" spans="1:12" ht="18.75">
      <c r="A737" s="40" t="str">
        <f>A$9</f>
        <v>Значения X   в 7-м испытании</v>
      </c>
      <c r="B737" s="43"/>
      <c r="C737" s="21"/>
      <c r="D737" s="21"/>
      <c r="E737" s="21"/>
      <c r="F737" s="44"/>
      <c r="G737" s="23"/>
      <c r="H737" s="21"/>
      <c r="I737" s="6"/>
      <c r="J737" s="1"/>
      <c r="K737" s="1"/>
      <c r="L737" s="1"/>
    </row>
    <row r="738" spans="1:12" ht="19.5" thickBot="1">
      <c r="A738" s="42" t="str">
        <f>A$10</f>
        <v>Значения X   в 8-м испытании</v>
      </c>
      <c r="B738" s="43"/>
      <c r="C738" s="21"/>
      <c r="D738" s="21"/>
      <c r="E738" s="21"/>
      <c r="F738" s="44"/>
      <c r="G738" s="23"/>
      <c r="H738" s="21"/>
      <c r="I738" s="6"/>
      <c r="J738" s="1"/>
      <c r="K738" s="1"/>
      <c r="L738" s="1">
        <f>L$10</f>
        <v>0</v>
      </c>
    </row>
    <row r="739" spans="1:12" ht="20.25" thickTop="1" thickBot="1">
      <c r="A739" s="48" t="str">
        <f t="shared" ref="A739:H739" si="228">A$11</f>
        <v>xi</v>
      </c>
      <c r="B739" s="49">
        <f t="shared" si="228"/>
        <v>0</v>
      </c>
      <c r="C739" s="50">
        <f t="shared" si="228"/>
        <v>1</v>
      </c>
      <c r="D739" s="50">
        <f t="shared" si="228"/>
        <v>2</v>
      </c>
      <c r="E739" s="50">
        <f t="shared" si="228"/>
        <v>3</v>
      </c>
      <c r="F739" s="50">
        <f t="shared" si="228"/>
        <v>4</v>
      </c>
      <c r="G739" s="50">
        <f t="shared" si="228"/>
        <v>5</v>
      </c>
      <c r="H739" s="102" t="str">
        <f t="shared" si="228"/>
        <v>&gt;5</v>
      </c>
      <c r="I739" s="6"/>
      <c r="J739" s="1"/>
      <c r="K739" s="1"/>
      <c r="L739" s="1">
        <f>L$11</f>
        <v>0</v>
      </c>
    </row>
    <row r="740" spans="1:12" ht="19.5" thickTop="1">
      <c r="A740" s="47" t="str">
        <f>A$12</f>
        <v>n(X=xi)</v>
      </c>
      <c r="B740" s="58"/>
      <c r="C740" s="59"/>
      <c r="D740" s="59"/>
      <c r="E740" s="59"/>
      <c r="F740" s="101"/>
      <c r="G740" s="59"/>
      <c r="H740" s="60"/>
      <c r="I740" s="6">
        <f>SUM(B740:H740)</f>
        <v>0</v>
      </c>
      <c r="J740" s="1"/>
      <c r="K740" s="1"/>
      <c r="L740" s="1">
        <f>L$12</f>
        <v>0</v>
      </c>
    </row>
    <row r="741" spans="1:12" ht="19.5" thickBot="1">
      <c r="A741" s="45" t="str">
        <f>A$13</f>
        <v>w(X=xi)</v>
      </c>
      <c r="B741" s="103"/>
      <c r="C741" s="104"/>
      <c r="D741" s="104"/>
      <c r="E741" s="104"/>
      <c r="F741" s="87"/>
      <c r="G741" s="104"/>
      <c r="H741" s="105"/>
      <c r="I741" s="6">
        <f>SUM(B741:H741)</f>
        <v>0</v>
      </c>
      <c r="J741" s="1"/>
      <c r="K741" s="1"/>
      <c r="L741" s="1">
        <f>L$13</f>
        <v>0</v>
      </c>
    </row>
    <row r="742" spans="1:12" ht="19.5" thickTop="1">
      <c r="A742" s="45" t="str">
        <f t="shared" ref="A742:H742" si="229">A$14</f>
        <v>p(xi) (для биномиального закона)</v>
      </c>
      <c r="B742" s="88">
        <f t="shared" si="229"/>
        <v>0.51290999999999998</v>
      </c>
      <c r="C742" s="89">
        <f t="shared" si="229"/>
        <v>0.36636000000000002</v>
      </c>
      <c r="D742" s="89" t="str">
        <f t="shared" si="229"/>
        <v>0.10468</v>
      </c>
      <c r="E742" s="89">
        <f t="shared" si="229"/>
        <v>1.495E-2</v>
      </c>
      <c r="F742" s="89">
        <f t="shared" si="229"/>
        <v>1.07E-3</v>
      </c>
      <c r="G742" s="89">
        <f t="shared" si="229"/>
        <v>3.0000000000000001E-5</v>
      </c>
      <c r="H742" s="90">
        <f t="shared" si="229"/>
        <v>0</v>
      </c>
      <c r="I742" s="6"/>
      <c r="J742" s="1"/>
      <c r="K742" s="1"/>
      <c r="L742" s="1">
        <f>L$14</f>
        <v>0</v>
      </c>
    </row>
    <row r="743" spans="1:12" ht="18">
      <c r="A743" s="45" t="str">
        <f t="shared" ref="A743:H743" si="230">A$15</f>
        <v>p(xi) (для закона Пуассона)</v>
      </c>
      <c r="B743" s="91">
        <f t="shared" si="230"/>
        <v>0.53525999999999996</v>
      </c>
      <c r="C743" s="52">
        <f t="shared" si="230"/>
        <v>0.33454</v>
      </c>
      <c r="D743" s="52">
        <f t="shared" si="230"/>
        <v>0.10453999999999999</v>
      </c>
      <c r="E743" s="52">
        <f t="shared" si="230"/>
        <v>2.1780000000000001E-2</v>
      </c>
      <c r="F743" s="52">
        <f t="shared" si="230"/>
        <v>3.3999999999999998E-3</v>
      </c>
      <c r="G743" s="52">
        <f t="shared" si="230"/>
        <v>4.2999999999999999E-4</v>
      </c>
      <c r="H743" s="92">
        <f t="shared" si="230"/>
        <v>0</v>
      </c>
      <c r="I743" s="1"/>
      <c r="J743" s="1"/>
      <c r="K743" s="1"/>
      <c r="L743" s="1">
        <f>L$15</f>
        <v>0</v>
      </c>
    </row>
    <row r="744" spans="1:12" ht="18">
      <c r="A744" s="45" t="str">
        <f t="shared" ref="A744:H744" si="231">A$16</f>
        <v>p(xi) (по теореме Муавра-Лапласа)</v>
      </c>
      <c r="B744" s="91">
        <f t="shared" si="231"/>
        <v>0.37745124180654221</v>
      </c>
      <c r="C744" s="52">
        <f t="shared" si="231"/>
        <v>0.47438196387197351</v>
      </c>
      <c r="D744" s="52">
        <f t="shared" si="231"/>
        <v>9.5776066705217863E-2</v>
      </c>
      <c r="E744" s="52">
        <f t="shared" si="231"/>
        <v>3.1063282434063348E-3</v>
      </c>
      <c r="F744" s="52">
        <f t="shared" si="231"/>
        <v>1.6184497205098575E-5</v>
      </c>
      <c r="G744" s="52">
        <f t="shared" si="231"/>
        <v>1.35460475991584E-8</v>
      </c>
      <c r="H744" s="92">
        <f t="shared" si="231"/>
        <v>0</v>
      </c>
      <c r="I744" s="1"/>
      <c r="J744" s="1"/>
      <c r="K744" s="1"/>
      <c r="L744" s="1">
        <f>L$17</f>
        <v>0</v>
      </c>
    </row>
    <row r="745" spans="1:12" ht="18">
      <c r="A745" s="45" t="str">
        <f>A$17</f>
        <v>Fвыб(xi)</v>
      </c>
      <c r="B745" s="93"/>
      <c r="C745" s="61"/>
      <c r="D745" s="61"/>
      <c r="E745" s="61"/>
      <c r="F745" s="61"/>
      <c r="G745" s="61"/>
      <c r="H745" s="62"/>
      <c r="I745" s="1"/>
      <c r="J745" s="1"/>
      <c r="K745" s="1"/>
      <c r="L745" s="1"/>
    </row>
    <row r="746" spans="1:12" ht="18">
      <c r="A746" s="45" t="str">
        <f t="shared" ref="A746:H746" si="232">A$18</f>
        <v>Fбином(xi)</v>
      </c>
      <c r="B746" s="91">
        <f t="shared" si="232"/>
        <v>0</v>
      </c>
      <c r="C746" s="53">
        <f t="shared" si="232"/>
        <v>0.51290999999999998</v>
      </c>
      <c r="D746" s="53">
        <f t="shared" si="232"/>
        <v>0.87927</v>
      </c>
      <c r="E746" s="53">
        <f t="shared" si="232"/>
        <v>0.98394999999999999</v>
      </c>
      <c r="F746" s="53">
        <f t="shared" si="232"/>
        <v>0.99890000000000001</v>
      </c>
      <c r="G746" s="53">
        <f t="shared" si="232"/>
        <v>0.99997000000000003</v>
      </c>
      <c r="H746" s="97">
        <f t="shared" si="232"/>
        <v>1</v>
      </c>
      <c r="I746" s="1"/>
      <c r="J746" s="1"/>
      <c r="K746" s="1"/>
      <c r="L746" s="1"/>
    </row>
    <row r="747" spans="1:12" ht="18">
      <c r="A747" s="45" t="str">
        <f t="shared" ref="A747:H747" si="233">A$19</f>
        <v>Fпуасс(xi)</v>
      </c>
      <c r="B747" s="91">
        <f t="shared" si="233"/>
        <v>0</v>
      </c>
      <c r="C747" s="53">
        <f t="shared" si="233"/>
        <v>0.53525999999999996</v>
      </c>
      <c r="D747" s="53">
        <f t="shared" si="233"/>
        <v>0.87927</v>
      </c>
      <c r="E747" s="53">
        <f t="shared" si="233"/>
        <v>0.98394999999999999</v>
      </c>
      <c r="F747" s="53">
        <f t="shared" si="233"/>
        <v>0.99890000000000001</v>
      </c>
      <c r="G747" s="53">
        <f t="shared" si="233"/>
        <v>0.99997000000000003</v>
      </c>
      <c r="H747" s="97">
        <f t="shared" si="233"/>
        <v>1</v>
      </c>
      <c r="I747" s="1"/>
      <c r="J747" s="1"/>
      <c r="K747" s="1"/>
      <c r="L747" s="1"/>
    </row>
    <row r="748" spans="1:12" ht="18.75" thickBot="1">
      <c r="A748" s="46" t="str">
        <f>A$20</f>
        <v>Fнорм((xi-x(i-1))/2)</v>
      </c>
      <c r="B748" s="94">
        <f>B$20</f>
        <v>0</v>
      </c>
      <c r="C748" s="94">
        <f t="shared" ref="C748:G748" si="234">C$20</f>
        <v>0.43288618749631069</v>
      </c>
      <c r="D748" s="94">
        <f t="shared" si="234"/>
        <v>0.88163821468107129</v>
      </c>
      <c r="E748" s="94">
        <f t="shared" si="234"/>
        <v>0.99438505667354171</v>
      </c>
      <c r="F748" s="94">
        <f t="shared" si="234"/>
        <v>0.99994940269737909</v>
      </c>
      <c r="G748" s="94">
        <f t="shared" si="234"/>
        <v>0.99999991969272073</v>
      </c>
      <c r="H748" s="98">
        <v>1</v>
      </c>
      <c r="I748" s="1"/>
      <c r="J748" s="1"/>
      <c r="K748" s="1"/>
      <c r="L748" s="1"/>
    </row>
    <row r="749" spans="1:12" ht="19.5" thickTop="1">
      <c r="A749" s="1"/>
      <c r="B749" s="26"/>
      <c r="C749" s="26"/>
      <c r="D749" s="26"/>
      <c r="E749" s="25"/>
      <c r="F749" s="25"/>
      <c r="G749" s="25"/>
      <c r="H749" s="5"/>
      <c r="I749" s="1"/>
      <c r="J749" s="1"/>
      <c r="K749" s="1"/>
      <c r="L749" s="1"/>
    </row>
    <row r="750" spans="1:12" ht="18.75">
      <c r="A750" s="20" t="s">
        <v>81</v>
      </c>
      <c r="B750" s="25"/>
      <c r="C750" s="25"/>
      <c r="D750" s="25"/>
      <c r="E750" s="25"/>
      <c r="F750" s="25"/>
      <c r="G750" s="25"/>
      <c r="H750" s="95"/>
      <c r="I750" s="1"/>
      <c r="J750" s="1"/>
      <c r="K750" s="1"/>
      <c r="L750" s="100" t="s">
        <v>76</v>
      </c>
    </row>
    <row r="751" spans="1:12" ht="18.75">
      <c r="A751" s="20"/>
      <c r="B751" s="25"/>
      <c r="C751" s="25"/>
      <c r="D751" s="25"/>
      <c r="E751" s="25"/>
      <c r="F751" s="25"/>
      <c r="G751" s="25"/>
      <c r="H751" s="95"/>
      <c r="I751" s="1"/>
      <c r="J751" s="1"/>
      <c r="K751" s="1"/>
      <c r="L751" s="1"/>
    </row>
    <row r="752" spans="1:12" ht="18.75">
      <c r="A752" s="20"/>
      <c r="B752" s="25"/>
      <c r="C752" s="25"/>
      <c r="D752" s="25"/>
      <c r="E752" s="25"/>
      <c r="F752" s="25"/>
      <c r="G752" s="25"/>
      <c r="H752" s="95"/>
      <c r="I752" s="1"/>
      <c r="J752" s="1"/>
      <c r="K752" s="1"/>
      <c r="L752" s="1"/>
    </row>
    <row r="753" spans="1:12" ht="18.75">
      <c r="A753" s="20"/>
      <c r="B753" s="25"/>
      <c r="C753" s="25"/>
      <c r="D753" s="25"/>
      <c r="E753" s="25"/>
      <c r="F753" s="25"/>
      <c r="G753" s="25"/>
      <c r="H753" s="95"/>
      <c r="I753" s="1"/>
      <c r="J753" s="1"/>
      <c r="K753" s="1"/>
      <c r="L753" s="1"/>
    </row>
    <row r="754" spans="1:12" ht="1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thickBot="1">
      <c r="A755" s="10">
        <f>'Название и список группы'!A30</f>
        <v>29</v>
      </c>
      <c r="B755" s="113">
        <f>'Название и список группы'!B30</f>
        <v>0</v>
      </c>
      <c r="C755" s="113"/>
      <c r="D755" s="113"/>
      <c r="E755" s="113"/>
      <c r="F755" s="113"/>
      <c r="G755" s="113"/>
      <c r="H755" s="113"/>
      <c r="I755" s="113"/>
      <c r="J755" s="113"/>
      <c r="K755" s="1"/>
      <c r="L755" s="1">
        <f>L$27</f>
        <v>0</v>
      </c>
    </row>
    <row r="756" spans="1:12" ht="24.75" thickTop="1" thickBot="1">
      <c r="A756" s="38" t="str">
        <f t="shared" ref="A756:F756" si="235">A$2</f>
        <v>Номер серии</v>
      </c>
      <c r="B756" s="35">
        <f t="shared" si="235"/>
        <v>1</v>
      </c>
      <c r="C756" s="28">
        <f t="shared" si="235"/>
        <v>2</v>
      </c>
      <c r="D756" s="28">
        <f t="shared" si="235"/>
        <v>3</v>
      </c>
      <c r="E756" s="28">
        <f t="shared" si="235"/>
        <v>4</v>
      </c>
      <c r="F756" s="29">
        <f t="shared" si="235"/>
        <v>5</v>
      </c>
      <c r="G756" s="63"/>
      <c r="H756" s="64" t="str">
        <f>H$2</f>
        <v>число серий</v>
      </c>
      <c r="I756" s="2"/>
      <c r="J756" s="56" t="s">
        <v>0</v>
      </c>
      <c r="K756" s="1"/>
      <c r="L756" s="17" t="str">
        <f>L$2</f>
        <v>Выполните 8 испытаний</v>
      </c>
    </row>
    <row r="757" spans="1:12" ht="19.5" thickTop="1">
      <c r="A757" s="39" t="str">
        <f>A$3</f>
        <v>Значения X   в 1-м испытании</v>
      </c>
      <c r="B757" s="36"/>
      <c r="C757" s="19"/>
      <c r="D757" s="19"/>
      <c r="E757" s="19"/>
      <c r="F757" s="31"/>
      <c r="G757" s="22"/>
      <c r="H757" s="18"/>
      <c r="I757" s="5">
        <f>IF(SUM(B757:F764)&gt;0,1,10^(-5))</f>
        <v>1.0000000000000001E-5</v>
      </c>
      <c r="J757" s="57">
        <f>IF(SUM(B766:H766)&gt;0,1,10^(-5))</f>
        <v>1.0000000000000001E-5</v>
      </c>
      <c r="K757" s="1"/>
      <c r="L757" s="17" t="str">
        <f>L$3</f>
        <v>из 5 серий по 3 броска монеты</v>
      </c>
    </row>
    <row r="758" spans="1:12" ht="18.75">
      <c r="A758" s="40" t="str">
        <f>A$4</f>
        <v>Значения X во 2-м испытании</v>
      </c>
      <c r="B758" s="37"/>
      <c r="C758" s="11"/>
      <c r="D758" s="11"/>
      <c r="E758" s="11"/>
      <c r="F758" s="33"/>
      <c r="G758" s="22"/>
      <c r="H758" s="11"/>
      <c r="I758" s="5"/>
      <c r="J758" s="1"/>
      <c r="K758" s="1"/>
      <c r="L758" s="1" t="str">
        <f>L$4</f>
        <v>X — число серий, в которых трижды</v>
      </c>
    </row>
    <row r="759" spans="1:12" ht="18.75">
      <c r="A759" s="40" t="str">
        <f>A$5</f>
        <v>Значения X   в 3-м испытании</v>
      </c>
      <c r="B759" s="37"/>
      <c r="C759" s="11"/>
      <c r="D759" s="11"/>
      <c r="E759" s="11"/>
      <c r="F759" s="33"/>
      <c r="G759" s="22"/>
      <c r="H759" s="11"/>
      <c r="I759" s="5"/>
      <c r="J759" s="1"/>
      <c r="K759" s="1"/>
      <c r="L759" s="1" t="str">
        <f>L$5</f>
        <v>выпал орел.</v>
      </c>
    </row>
    <row r="760" spans="1:12" ht="18.75">
      <c r="A760" s="40" t="str">
        <f>A$6</f>
        <v>Значения X   в 4-м испытании</v>
      </c>
      <c r="B760" s="37"/>
      <c r="C760" s="11"/>
      <c r="D760" s="11"/>
      <c r="E760" s="11"/>
      <c r="F760" s="33"/>
      <c r="G760" s="22"/>
      <c r="H760" s="11"/>
      <c r="I760" s="6"/>
      <c r="J760" s="1"/>
      <c r="K760" s="1"/>
      <c r="L760" s="1">
        <f>L$6</f>
        <v>0</v>
      </c>
    </row>
    <row r="761" spans="1:12" ht="18.75">
      <c r="A761" s="40" t="str">
        <f>A$7</f>
        <v>Значения X   в 5-м испытании</v>
      </c>
      <c r="B761" s="43"/>
      <c r="C761" s="21"/>
      <c r="D761" s="21"/>
      <c r="E761" s="21"/>
      <c r="F761" s="44"/>
      <c r="G761" s="23"/>
      <c r="H761" s="21"/>
      <c r="I761" s="6"/>
      <c r="J761" s="1"/>
      <c r="K761" s="1"/>
      <c r="L761" s="1"/>
    </row>
    <row r="762" spans="1:12" ht="18.75">
      <c r="A762" s="40" t="str">
        <f>A$8</f>
        <v>Значения X   в 6-м испытании</v>
      </c>
      <c r="B762" s="43"/>
      <c r="C762" s="21"/>
      <c r="D762" s="21"/>
      <c r="E762" s="21"/>
      <c r="F762" s="44"/>
      <c r="G762" s="23"/>
      <c r="H762" s="21"/>
      <c r="I762" s="6"/>
      <c r="J762" s="1"/>
      <c r="K762" s="1"/>
      <c r="L762" s="1"/>
    </row>
    <row r="763" spans="1:12" ht="18.75">
      <c r="A763" s="40" t="str">
        <f>A$9</f>
        <v>Значения X   в 7-м испытании</v>
      </c>
      <c r="B763" s="43"/>
      <c r="C763" s="21"/>
      <c r="D763" s="21"/>
      <c r="E763" s="21"/>
      <c r="F763" s="44"/>
      <c r="G763" s="23"/>
      <c r="H763" s="21"/>
      <c r="I763" s="6"/>
      <c r="J763" s="1"/>
      <c r="K763" s="1"/>
      <c r="L763" s="1"/>
    </row>
    <row r="764" spans="1:12" ht="19.5" thickBot="1">
      <c r="A764" s="42" t="str">
        <f>A$10</f>
        <v>Значения X   в 8-м испытании</v>
      </c>
      <c r="B764" s="43"/>
      <c r="C764" s="21"/>
      <c r="D764" s="21"/>
      <c r="E764" s="21"/>
      <c r="F764" s="44"/>
      <c r="G764" s="23"/>
      <c r="H764" s="21"/>
      <c r="I764" s="6"/>
      <c r="J764" s="1"/>
      <c r="K764" s="1"/>
      <c r="L764" s="1">
        <f>L$10</f>
        <v>0</v>
      </c>
    </row>
    <row r="765" spans="1:12" ht="20.25" thickTop="1" thickBot="1">
      <c r="A765" s="48" t="str">
        <f t="shared" ref="A765:H765" si="236">A$11</f>
        <v>xi</v>
      </c>
      <c r="B765" s="49">
        <f t="shared" si="236"/>
        <v>0</v>
      </c>
      <c r="C765" s="50">
        <f t="shared" si="236"/>
        <v>1</v>
      </c>
      <c r="D765" s="50">
        <f t="shared" si="236"/>
        <v>2</v>
      </c>
      <c r="E765" s="50">
        <f t="shared" si="236"/>
        <v>3</v>
      </c>
      <c r="F765" s="50">
        <f t="shared" si="236"/>
        <v>4</v>
      </c>
      <c r="G765" s="50">
        <f t="shared" si="236"/>
        <v>5</v>
      </c>
      <c r="H765" s="102" t="str">
        <f t="shared" si="236"/>
        <v>&gt;5</v>
      </c>
      <c r="I765" s="6"/>
      <c r="J765" s="1"/>
      <c r="K765" s="1"/>
      <c r="L765" s="1">
        <f>L$11</f>
        <v>0</v>
      </c>
    </row>
    <row r="766" spans="1:12" ht="19.5" thickTop="1">
      <c r="A766" s="47" t="str">
        <f>A$12</f>
        <v>n(X=xi)</v>
      </c>
      <c r="B766" s="58"/>
      <c r="C766" s="59"/>
      <c r="D766" s="59"/>
      <c r="E766" s="59"/>
      <c r="F766" s="101"/>
      <c r="G766" s="59"/>
      <c r="H766" s="60"/>
      <c r="I766" s="6">
        <f>SUM(B766:H766)</f>
        <v>0</v>
      </c>
      <c r="J766" s="1"/>
      <c r="K766" s="1"/>
      <c r="L766" s="1">
        <f>L$12</f>
        <v>0</v>
      </c>
    </row>
    <row r="767" spans="1:12" ht="19.5" thickBot="1">
      <c r="A767" s="45" t="str">
        <f>A$13</f>
        <v>w(X=xi)</v>
      </c>
      <c r="B767" s="103"/>
      <c r="C767" s="104"/>
      <c r="D767" s="104"/>
      <c r="E767" s="104"/>
      <c r="F767" s="87"/>
      <c r="G767" s="104"/>
      <c r="H767" s="105"/>
      <c r="I767" s="6">
        <f>SUM(B767:H767)</f>
        <v>0</v>
      </c>
      <c r="J767" s="1"/>
      <c r="K767" s="1"/>
      <c r="L767" s="1">
        <f>L$13</f>
        <v>0</v>
      </c>
    </row>
    <row r="768" spans="1:12" ht="19.5" thickTop="1">
      <c r="A768" s="45" t="str">
        <f t="shared" ref="A768:H768" si="237">A$14</f>
        <v>p(xi) (для биномиального закона)</v>
      </c>
      <c r="B768" s="88">
        <f t="shared" si="237"/>
        <v>0.51290999999999998</v>
      </c>
      <c r="C768" s="89">
        <f t="shared" si="237"/>
        <v>0.36636000000000002</v>
      </c>
      <c r="D768" s="89" t="str">
        <f t="shared" si="237"/>
        <v>0.10468</v>
      </c>
      <c r="E768" s="89">
        <f t="shared" si="237"/>
        <v>1.495E-2</v>
      </c>
      <c r="F768" s="89">
        <f t="shared" si="237"/>
        <v>1.07E-3</v>
      </c>
      <c r="G768" s="89">
        <f t="shared" si="237"/>
        <v>3.0000000000000001E-5</v>
      </c>
      <c r="H768" s="90">
        <f t="shared" si="237"/>
        <v>0</v>
      </c>
      <c r="I768" s="6"/>
      <c r="J768" s="1"/>
      <c r="K768" s="1"/>
      <c r="L768" s="1">
        <f>L$14</f>
        <v>0</v>
      </c>
    </row>
    <row r="769" spans="1:12" ht="18">
      <c r="A769" s="45" t="str">
        <f t="shared" ref="A769:H769" si="238">A$15</f>
        <v>p(xi) (для закона Пуассона)</v>
      </c>
      <c r="B769" s="91">
        <f t="shared" si="238"/>
        <v>0.53525999999999996</v>
      </c>
      <c r="C769" s="52">
        <f t="shared" si="238"/>
        <v>0.33454</v>
      </c>
      <c r="D769" s="52">
        <f t="shared" si="238"/>
        <v>0.10453999999999999</v>
      </c>
      <c r="E769" s="52">
        <f t="shared" si="238"/>
        <v>2.1780000000000001E-2</v>
      </c>
      <c r="F769" s="52">
        <f t="shared" si="238"/>
        <v>3.3999999999999998E-3</v>
      </c>
      <c r="G769" s="52">
        <f t="shared" si="238"/>
        <v>4.2999999999999999E-4</v>
      </c>
      <c r="H769" s="92">
        <f t="shared" si="238"/>
        <v>0</v>
      </c>
      <c r="I769" s="1"/>
      <c r="J769" s="1"/>
      <c r="K769" s="1"/>
      <c r="L769" s="1">
        <f>L$15</f>
        <v>0</v>
      </c>
    </row>
    <row r="770" spans="1:12" ht="18">
      <c r="A770" s="45" t="str">
        <f t="shared" ref="A770:H770" si="239">A$16</f>
        <v>p(xi) (по теореме Муавра-Лапласа)</v>
      </c>
      <c r="B770" s="91">
        <f t="shared" si="239"/>
        <v>0.37745124180654221</v>
      </c>
      <c r="C770" s="52">
        <f t="shared" si="239"/>
        <v>0.47438196387197351</v>
      </c>
      <c r="D770" s="52">
        <f t="shared" si="239"/>
        <v>9.5776066705217863E-2</v>
      </c>
      <c r="E770" s="52">
        <f t="shared" si="239"/>
        <v>3.1063282434063348E-3</v>
      </c>
      <c r="F770" s="52">
        <f t="shared" si="239"/>
        <v>1.6184497205098575E-5</v>
      </c>
      <c r="G770" s="52">
        <f t="shared" si="239"/>
        <v>1.35460475991584E-8</v>
      </c>
      <c r="H770" s="92">
        <f t="shared" si="239"/>
        <v>0</v>
      </c>
      <c r="I770" s="1"/>
      <c r="J770" s="1"/>
      <c r="K770" s="1"/>
      <c r="L770" s="1">
        <f>L$17</f>
        <v>0</v>
      </c>
    </row>
    <row r="771" spans="1:12" ht="18">
      <c r="A771" s="45" t="str">
        <f>A$17</f>
        <v>Fвыб(xi)</v>
      </c>
      <c r="B771" s="93"/>
      <c r="C771" s="61"/>
      <c r="D771" s="61"/>
      <c r="E771" s="61"/>
      <c r="F771" s="61"/>
      <c r="G771" s="61"/>
      <c r="H771" s="62"/>
      <c r="I771" s="1"/>
      <c r="J771" s="1"/>
      <c r="K771" s="1"/>
      <c r="L771" s="1"/>
    </row>
    <row r="772" spans="1:12" ht="18">
      <c r="A772" s="45" t="str">
        <f t="shared" ref="A772:H772" si="240">A$18</f>
        <v>Fбином(xi)</v>
      </c>
      <c r="B772" s="91">
        <f t="shared" si="240"/>
        <v>0</v>
      </c>
      <c r="C772" s="53">
        <f t="shared" si="240"/>
        <v>0.51290999999999998</v>
      </c>
      <c r="D772" s="53">
        <f t="shared" si="240"/>
        <v>0.87927</v>
      </c>
      <c r="E772" s="53">
        <f t="shared" si="240"/>
        <v>0.98394999999999999</v>
      </c>
      <c r="F772" s="53">
        <f t="shared" si="240"/>
        <v>0.99890000000000001</v>
      </c>
      <c r="G772" s="53">
        <f t="shared" si="240"/>
        <v>0.99997000000000003</v>
      </c>
      <c r="H772" s="97">
        <f t="shared" si="240"/>
        <v>1</v>
      </c>
      <c r="I772" s="1"/>
      <c r="J772" s="1"/>
      <c r="K772" s="1"/>
      <c r="L772" s="1"/>
    </row>
    <row r="773" spans="1:12" ht="18">
      <c r="A773" s="45" t="str">
        <f t="shared" ref="A773:H773" si="241">A$19</f>
        <v>Fпуасс(xi)</v>
      </c>
      <c r="B773" s="91">
        <f t="shared" si="241"/>
        <v>0</v>
      </c>
      <c r="C773" s="53">
        <f t="shared" si="241"/>
        <v>0.53525999999999996</v>
      </c>
      <c r="D773" s="53">
        <f t="shared" si="241"/>
        <v>0.87927</v>
      </c>
      <c r="E773" s="53">
        <f t="shared" si="241"/>
        <v>0.98394999999999999</v>
      </c>
      <c r="F773" s="53">
        <f t="shared" si="241"/>
        <v>0.99890000000000001</v>
      </c>
      <c r="G773" s="53">
        <f t="shared" si="241"/>
        <v>0.99997000000000003</v>
      </c>
      <c r="H773" s="97">
        <f t="shared" si="241"/>
        <v>1</v>
      </c>
      <c r="I773" s="1"/>
      <c r="J773" s="1"/>
      <c r="K773" s="1"/>
      <c r="L773" s="1"/>
    </row>
    <row r="774" spans="1:12" ht="18.75" thickBot="1">
      <c r="A774" s="46" t="str">
        <f>A$20</f>
        <v>Fнорм((xi-x(i-1))/2)</v>
      </c>
      <c r="B774" s="94">
        <f>B$20</f>
        <v>0</v>
      </c>
      <c r="C774" s="94">
        <f t="shared" ref="C774:G774" si="242">C$20</f>
        <v>0.43288618749631069</v>
      </c>
      <c r="D774" s="94">
        <f t="shared" si="242"/>
        <v>0.88163821468107129</v>
      </c>
      <c r="E774" s="94">
        <f t="shared" si="242"/>
        <v>0.99438505667354171</v>
      </c>
      <c r="F774" s="94">
        <f t="shared" si="242"/>
        <v>0.99994940269737909</v>
      </c>
      <c r="G774" s="94">
        <f t="shared" si="242"/>
        <v>0.99999991969272073</v>
      </c>
      <c r="H774" s="98">
        <v>1</v>
      </c>
      <c r="I774" s="1"/>
      <c r="J774" s="1"/>
      <c r="K774" s="1"/>
      <c r="L774" s="1"/>
    </row>
    <row r="775" spans="1:12" ht="19.5" thickTop="1">
      <c r="A775" s="1"/>
      <c r="B775" s="26"/>
      <c r="C775" s="26"/>
      <c r="D775" s="26"/>
      <c r="E775" s="25"/>
      <c r="F775" s="25"/>
      <c r="G775" s="25"/>
      <c r="H775" s="5"/>
      <c r="I775" s="1"/>
      <c r="J775" s="1"/>
      <c r="K775" s="1"/>
      <c r="L775" s="1"/>
    </row>
    <row r="776" spans="1:12" ht="18.75">
      <c r="A776" s="20" t="s">
        <v>81</v>
      </c>
      <c r="B776" s="25"/>
      <c r="C776" s="25"/>
      <c r="D776" s="25"/>
      <c r="E776" s="25"/>
      <c r="F776" s="25"/>
      <c r="G776" s="25"/>
      <c r="H776" s="95"/>
      <c r="I776" s="1"/>
      <c r="J776" s="1"/>
      <c r="K776" s="1"/>
      <c r="L776" s="100" t="s">
        <v>76</v>
      </c>
    </row>
    <row r="777" spans="1:12" ht="18.75">
      <c r="A777" s="20"/>
      <c r="B777" s="25"/>
      <c r="C777" s="25"/>
      <c r="D777" s="25"/>
      <c r="E777" s="25"/>
      <c r="F777" s="25"/>
      <c r="G777" s="25"/>
      <c r="H777" s="95"/>
      <c r="I777" s="1"/>
      <c r="J777" s="1"/>
      <c r="K777" s="1"/>
      <c r="L777" s="1"/>
    </row>
    <row r="778" spans="1:12" ht="18.75">
      <c r="A778" s="20"/>
      <c r="B778" s="25"/>
      <c r="C778" s="25"/>
      <c r="D778" s="25"/>
      <c r="E778" s="25"/>
      <c r="F778" s="25"/>
      <c r="G778" s="25"/>
      <c r="H778" s="95"/>
      <c r="I778" s="1"/>
      <c r="J778" s="1"/>
      <c r="K778" s="1"/>
      <c r="L778" s="1"/>
    </row>
    <row r="779" spans="1:12" ht="18.75">
      <c r="A779" s="20"/>
      <c r="B779" s="25"/>
      <c r="C779" s="25"/>
      <c r="D779" s="25"/>
      <c r="E779" s="25"/>
      <c r="F779" s="25"/>
      <c r="G779" s="25"/>
      <c r="H779" s="95"/>
      <c r="I779" s="1"/>
      <c r="J779" s="1"/>
      <c r="K779" s="1"/>
      <c r="L779" s="1"/>
    </row>
    <row r="780" spans="1:12" ht="1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thickBot="1">
      <c r="A781" s="10">
        <f>'Название и список группы'!A31</f>
        <v>30</v>
      </c>
      <c r="B781" s="113">
        <f>'Название и список группы'!B31</f>
        <v>0</v>
      </c>
      <c r="C781" s="113"/>
      <c r="D781" s="113"/>
      <c r="E781" s="113"/>
      <c r="F781" s="113"/>
      <c r="G781" s="113"/>
      <c r="H781" s="113"/>
      <c r="I781" s="113"/>
      <c r="J781" s="113"/>
      <c r="K781" s="1"/>
      <c r="L781" s="1">
        <f>L$27</f>
        <v>0</v>
      </c>
    </row>
    <row r="782" spans="1:12" ht="24.75" thickTop="1" thickBot="1">
      <c r="A782" s="38" t="str">
        <f t="shared" ref="A782:F782" si="243">A$2</f>
        <v>Номер серии</v>
      </c>
      <c r="B782" s="35">
        <f t="shared" si="243"/>
        <v>1</v>
      </c>
      <c r="C782" s="28">
        <f t="shared" si="243"/>
        <v>2</v>
      </c>
      <c r="D782" s="28">
        <f t="shared" si="243"/>
        <v>3</v>
      </c>
      <c r="E782" s="28">
        <f t="shared" si="243"/>
        <v>4</v>
      </c>
      <c r="F782" s="29">
        <f t="shared" si="243"/>
        <v>5</v>
      </c>
      <c r="G782" s="63"/>
      <c r="H782" s="64" t="str">
        <f>H$2</f>
        <v>число серий</v>
      </c>
      <c r="I782" s="2"/>
      <c r="J782" s="56" t="s">
        <v>0</v>
      </c>
      <c r="K782" s="1"/>
      <c r="L782" s="17" t="str">
        <f>L$2</f>
        <v>Выполните 8 испытаний</v>
      </c>
    </row>
    <row r="783" spans="1:12" ht="19.5" thickTop="1">
      <c r="A783" s="39" t="str">
        <f>A$3</f>
        <v>Значения X   в 1-м испытании</v>
      </c>
      <c r="B783" s="36"/>
      <c r="C783" s="19"/>
      <c r="D783" s="19"/>
      <c r="E783" s="19"/>
      <c r="F783" s="31"/>
      <c r="G783" s="22"/>
      <c r="H783" s="18"/>
      <c r="I783" s="5">
        <f>IF(SUM(B783:F790)&gt;0,1,10^(-5))</f>
        <v>1.0000000000000001E-5</v>
      </c>
      <c r="J783" s="57">
        <f>IF(SUM(B792:H792)&gt;0,1,10^(-5))</f>
        <v>1.0000000000000001E-5</v>
      </c>
      <c r="K783" s="1"/>
      <c r="L783" s="17" t="str">
        <f>L$3</f>
        <v>из 5 серий по 3 броска монеты</v>
      </c>
    </row>
    <row r="784" spans="1:12" ht="18.75">
      <c r="A784" s="40" t="str">
        <f>A$4</f>
        <v>Значения X во 2-м испытании</v>
      </c>
      <c r="B784" s="37"/>
      <c r="C784" s="11"/>
      <c r="D784" s="11"/>
      <c r="E784" s="11"/>
      <c r="F784" s="33"/>
      <c r="G784" s="22"/>
      <c r="H784" s="11"/>
      <c r="I784" s="5"/>
      <c r="J784" s="1"/>
      <c r="K784" s="1"/>
      <c r="L784" s="1" t="str">
        <f>L$4</f>
        <v>X — число серий, в которых трижды</v>
      </c>
    </row>
    <row r="785" spans="1:12" ht="18.75">
      <c r="A785" s="40" t="str">
        <f>A$5</f>
        <v>Значения X   в 3-м испытании</v>
      </c>
      <c r="B785" s="37"/>
      <c r="C785" s="11"/>
      <c r="D785" s="11"/>
      <c r="E785" s="11"/>
      <c r="F785" s="33"/>
      <c r="G785" s="22"/>
      <c r="H785" s="11"/>
      <c r="I785" s="5"/>
      <c r="J785" s="1"/>
      <c r="K785" s="1"/>
      <c r="L785" s="1" t="str">
        <f>L$5</f>
        <v>выпал орел.</v>
      </c>
    </row>
    <row r="786" spans="1:12" ht="18.75">
      <c r="A786" s="40" t="str">
        <f>A$6</f>
        <v>Значения X   в 4-м испытании</v>
      </c>
      <c r="B786" s="37"/>
      <c r="C786" s="11"/>
      <c r="D786" s="11"/>
      <c r="E786" s="11"/>
      <c r="F786" s="33"/>
      <c r="G786" s="22"/>
      <c r="H786" s="11"/>
      <c r="I786" s="6"/>
      <c r="J786" s="1"/>
      <c r="K786" s="1"/>
      <c r="L786" s="1">
        <f>L$6</f>
        <v>0</v>
      </c>
    </row>
    <row r="787" spans="1:12" ht="18.75">
      <c r="A787" s="40" t="str">
        <f>A$7</f>
        <v>Значения X   в 5-м испытании</v>
      </c>
      <c r="B787" s="43"/>
      <c r="C787" s="21"/>
      <c r="D787" s="21"/>
      <c r="E787" s="21"/>
      <c r="F787" s="44"/>
      <c r="G787" s="23"/>
      <c r="H787" s="21"/>
      <c r="I787" s="6"/>
      <c r="J787" s="1"/>
      <c r="K787" s="1"/>
      <c r="L787" s="1"/>
    </row>
    <row r="788" spans="1:12" ht="18.75">
      <c r="A788" s="40" t="str">
        <f>A$8</f>
        <v>Значения X   в 6-м испытании</v>
      </c>
      <c r="B788" s="43"/>
      <c r="C788" s="21"/>
      <c r="D788" s="21"/>
      <c r="E788" s="21"/>
      <c r="F788" s="44"/>
      <c r="G788" s="23"/>
      <c r="H788" s="21"/>
      <c r="I788" s="6"/>
      <c r="J788" s="1"/>
      <c r="K788" s="1"/>
      <c r="L788" s="1"/>
    </row>
    <row r="789" spans="1:12" ht="18.75">
      <c r="A789" s="40" t="str">
        <f>A$9</f>
        <v>Значения X   в 7-м испытании</v>
      </c>
      <c r="B789" s="43"/>
      <c r="C789" s="21"/>
      <c r="D789" s="21"/>
      <c r="E789" s="21"/>
      <c r="F789" s="44"/>
      <c r="G789" s="23"/>
      <c r="H789" s="21"/>
      <c r="I789" s="6"/>
      <c r="J789" s="1"/>
      <c r="K789" s="1"/>
      <c r="L789" s="1"/>
    </row>
    <row r="790" spans="1:12" ht="19.5" thickBot="1">
      <c r="A790" s="42" t="str">
        <f>A$10</f>
        <v>Значения X   в 8-м испытании</v>
      </c>
      <c r="B790" s="43"/>
      <c r="C790" s="21"/>
      <c r="D790" s="21"/>
      <c r="E790" s="21"/>
      <c r="F790" s="44"/>
      <c r="G790" s="23"/>
      <c r="H790" s="21"/>
      <c r="I790" s="6"/>
      <c r="J790" s="1"/>
      <c r="K790" s="1"/>
      <c r="L790" s="1">
        <f>L$10</f>
        <v>0</v>
      </c>
    </row>
    <row r="791" spans="1:12" ht="20.25" thickTop="1" thickBot="1">
      <c r="A791" s="48" t="str">
        <f t="shared" ref="A791:H791" si="244">A$11</f>
        <v>xi</v>
      </c>
      <c r="B791" s="49">
        <f t="shared" si="244"/>
        <v>0</v>
      </c>
      <c r="C791" s="50">
        <f t="shared" si="244"/>
        <v>1</v>
      </c>
      <c r="D791" s="50">
        <f t="shared" si="244"/>
        <v>2</v>
      </c>
      <c r="E791" s="50">
        <f t="shared" si="244"/>
        <v>3</v>
      </c>
      <c r="F791" s="50">
        <f t="shared" si="244"/>
        <v>4</v>
      </c>
      <c r="G791" s="50">
        <f t="shared" si="244"/>
        <v>5</v>
      </c>
      <c r="H791" s="102" t="str">
        <f t="shared" si="244"/>
        <v>&gt;5</v>
      </c>
      <c r="I791" s="6"/>
      <c r="J791" s="1"/>
      <c r="K791" s="1"/>
      <c r="L791" s="1">
        <f>L$11</f>
        <v>0</v>
      </c>
    </row>
    <row r="792" spans="1:12" ht="19.5" thickTop="1">
      <c r="A792" s="47" t="str">
        <f>A$12</f>
        <v>n(X=xi)</v>
      </c>
      <c r="B792" s="58"/>
      <c r="C792" s="59"/>
      <c r="D792" s="59"/>
      <c r="E792" s="59"/>
      <c r="F792" s="101"/>
      <c r="G792" s="59"/>
      <c r="H792" s="60"/>
      <c r="I792" s="6">
        <f>SUM(B792:H792)</f>
        <v>0</v>
      </c>
      <c r="J792" s="1"/>
      <c r="K792" s="1"/>
      <c r="L792" s="1">
        <f>L$12</f>
        <v>0</v>
      </c>
    </row>
    <row r="793" spans="1:12" ht="19.5" thickBot="1">
      <c r="A793" s="45" t="str">
        <f>A$13</f>
        <v>w(X=xi)</v>
      </c>
      <c r="B793" s="103"/>
      <c r="C793" s="104"/>
      <c r="D793" s="104"/>
      <c r="E793" s="104"/>
      <c r="F793" s="87"/>
      <c r="G793" s="104"/>
      <c r="H793" s="105"/>
      <c r="I793" s="6">
        <f>SUM(B793:H793)</f>
        <v>0</v>
      </c>
      <c r="J793" s="1"/>
      <c r="K793" s="1"/>
      <c r="L793" s="1">
        <f>L$13</f>
        <v>0</v>
      </c>
    </row>
    <row r="794" spans="1:12" ht="19.5" thickTop="1">
      <c r="A794" s="45" t="str">
        <f t="shared" ref="A794:H794" si="245">A$14</f>
        <v>p(xi) (для биномиального закона)</v>
      </c>
      <c r="B794" s="88">
        <f t="shared" si="245"/>
        <v>0.51290999999999998</v>
      </c>
      <c r="C794" s="89">
        <f t="shared" si="245"/>
        <v>0.36636000000000002</v>
      </c>
      <c r="D794" s="89" t="str">
        <f t="shared" si="245"/>
        <v>0.10468</v>
      </c>
      <c r="E794" s="89">
        <f t="shared" si="245"/>
        <v>1.495E-2</v>
      </c>
      <c r="F794" s="89">
        <f t="shared" si="245"/>
        <v>1.07E-3</v>
      </c>
      <c r="G794" s="89">
        <f t="shared" si="245"/>
        <v>3.0000000000000001E-5</v>
      </c>
      <c r="H794" s="90">
        <f t="shared" si="245"/>
        <v>0</v>
      </c>
      <c r="I794" s="6"/>
      <c r="J794" s="1"/>
      <c r="K794" s="1"/>
      <c r="L794" s="1">
        <f>L$14</f>
        <v>0</v>
      </c>
    </row>
    <row r="795" spans="1:12" ht="18">
      <c r="A795" s="45" t="str">
        <f t="shared" ref="A795:H795" si="246">A$15</f>
        <v>p(xi) (для закона Пуассона)</v>
      </c>
      <c r="B795" s="91">
        <f t="shared" si="246"/>
        <v>0.53525999999999996</v>
      </c>
      <c r="C795" s="52">
        <f t="shared" si="246"/>
        <v>0.33454</v>
      </c>
      <c r="D795" s="52">
        <f t="shared" si="246"/>
        <v>0.10453999999999999</v>
      </c>
      <c r="E795" s="52">
        <f t="shared" si="246"/>
        <v>2.1780000000000001E-2</v>
      </c>
      <c r="F795" s="52">
        <f t="shared" si="246"/>
        <v>3.3999999999999998E-3</v>
      </c>
      <c r="G795" s="52">
        <f t="shared" si="246"/>
        <v>4.2999999999999999E-4</v>
      </c>
      <c r="H795" s="92">
        <f t="shared" si="246"/>
        <v>0</v>
      </c>
      <c r="I795" s="1"/>
      <c r="J795" s="1"/>
      <c r="K795" s="1"/>
      <c r="L795" s="1">
        <f>L$15</f>
        <v>0</v>
      </c>
    </row>
    <row r="796" spans="1:12" ht="18">
      <c r="A796" s="45" t="str">
        <f t="shared" ref="A796:H796" si="247">A$16</f>
        <v>p(xi) (по теореме Муавра-Лапласа)</v>
      </c>
      <c r="B796" s="91">
        <f t="shared" si="247"/>
        <v>0.37745124180654221</v>
      </c>
      <c r="C796" s="52">
        <f t="shared" si="247"/>
        <v>0.47438196387197351</v>
      </c>
      <c r="D796" s="52">
        <f t="shared" si="247"/>
        <v>9.5776066705217863E-2</v>
      </c>
      <c r="E796" s="52">
        <f t="shared" si="247"/>
        <v>3.1063282434063348E-3</v>
      </c>
      <c r="F796" s="52">
        <f t="shared" si="247"/>
        <v>1.6184497205098575E-5</v>
      </c>
      <c r="G796" s="52">
        <f t="shared" si="247"/>
        <v>1.35460475991584E-8</v>
      </c>
      <c r="H796" s="92">
        <f t="shared" si="247"/>
        <v>0</v>
      </c>
      <c r="I796" s="1"/>
      <c r="J796" s="1"/>
      <c r="K796" s="1"/>
      <c r="L796" s="1">
        <f>L$17</f>
        <v>0</v>
      </c>
    </row>
    <row r="797" spans="1:12" ht="18">
      <c r="A797" s="45" t="str">
        <f>A$17</f>
        <v>Fвыб(xi)</v>
      </c>
      <c r="B797" s="93"/>
      <c r="C797" s="61"/>
      <c r="D797" s="61"/>
      <c r="E797" s="61"/>
      <c r="F797" s="61"/>
      <c r="G797" s="61"/>
      <c r="H797" s="62"/>
      <c r="I797" s="1"/>
      <c r="J797" s="1"/>
      <c r="K797" s="1"/>
      <c r="L797" s="1"/>
    </row>
    <row r="798" spans="1:12" ht="18">
      <c r="A798" s="45" t="str">
        <f t="shared" ref="A798:H798" si="248">A$18</f>
        <v>Fбином(xi)</v>
      </c>
      <c r="B798" s="91">
        <f t="shared" si="248"/>
        <v>0</v>
      </c>
      <c r="C798" s="53">
        <f t="shared" si="248"/>
        <v>0.51290999999999998</v>
      </c>
      <c r="D798" s="53">
        <f t="shared" si="248"/>
        <v>0.87927</v>
      </c>
      <c r="E798" s="53">
        <f t="shared" si="248"/>
        <v>0.98394999999999999</v>
      </c>
      <c r="F798" s="53">
        <f t="shared" si="248"/>
        <v>0.99890000000000001</v>
      </c>
      <c r="G798" s="53">
        <f t="shared" si="248"/>
        <v>0.99997000000000003</v>
      </c>
      <c r="H798" s="97">
        <f t="shared" si="248"/>
        <v>1</v>
      </c>
      <c r="I798" s="1"/>
      <c r="J798" s="1"/>
      <c r="K798" s="1"/>
      <c r="L798" s="1"/>
    </row>
    <row r="799" spans="1:12" ht="18">
      <c r="A799" s="45" t="str">
        <f t="shared" ref="A799:H799" si="249">A$19</f>
        <v>Fпуасс(xi)</v>
      </c>
      <c r="B799" s="91">
        <f t="shared" si="249"/>
        <v>0</v>
      </c>
      <c r="C799" s="53">
        <f t="shared" si="249"/>
        <v>0.53525999999999996</v>
      </c>
      <c r="D799" s="53">
        <f t="shared" si="249"/>
        <v>0.87927</v>
      </c>
      <c r="E799" s="53">
        <f t="shared" si="249"/>
        <v>0.98394999999999999</v>
      </c>
      <c r="F799" s="53">
        <f t="shared" si="249"/>
        <v>0.99890000000000001</v>
      </c>
      <c r="G799" s="53">
        <f t="shared" si="249"/>
        <v>0.99997000000000003</v>
      </c>
      <c r="H799" s="97">
        <f t="shared" si="249"/>
        <v>1</v>
      </c>
      <c r="I799" s="1"/>
      <c r="J799" s="1"/>
      <c r="K799" s="1"/>
      <c r="L799" s="1"/>
    </row>
    <row r="800" spans="1:12" ht="18.75" thickBot="1">
      <c r="A800" s="46" t="str">
        <f>A$20</f>
        <v>Fнорм((xi-x(i-1))/2)</v>
      </c>
      <c r="B800" s="94">
        <f>B$20</f>
        <v>0</v>
      </c>
      <c r="C800" s="94">
        <f t="shared" ref="C800:G800" si="250">C$20</f>
        <v>0.43288618749631069</v>
      </c>
      <c r="D800" s="94">
        <f t="shared" si="250"/>
        <v>0.88163821468107129</v>
      </c>
      <c r="E800" s="94">
        <f t="shared" si="250"/>
        <v>0.99438505667354171</v>
      </c>
      <c r="F800" s="94">
        <f t="shared" si="250"/>
        <v>0.99994940269737909</v>
      </c>
      <c r="G800" s="94">
        <f t="shared" si="250"/>
        <v>0.99999991969272073</v>
      </c>
      <c r="H800" s="98">
        <v>1</v>
      </c>
      <c r="I800" s="1"/>
      <c r="J800" s="1"/>
      <c r="K800" s="1"/>
      <c r="L800" s="1"/>
    </row>
    <row r="801" spans="1:12" ht="19.5" thickTop="1">
      <c r="A801" s="1"/>
      <c r="B801" s="26"/>
      <c r="C801" s="26"/>
      <c r="D801" s="26"/>
      <c r="E801" s="25"/>
      <c r="F801" s="25"/>
      <c r="G801" s="25"/>
      <c r="H801" s="5"/>
      <c r="I801" s="1"/>
      <c r="J801" s="1"/>
      <c r="K801" s="1"/>
      <c r="L801" s="1"/>
    </row>
    <row r="802" spans="1:12" ht="18.75">
      <c r="A802" s="20" t="s">
        <v>81</v>
      </c>
      <c r="B802" s="25"/>
      <c r="C802" s="25"/>
      <c r="D802" s="25"/>
      <c r="E802" s="25"/>
      <c r="F802" s="25"/>
      <c r="G802" s="25"/>
      <c r="H802" s="95"/>
      <c r="I802" s="1"/>
      <c r="J802" s="1"/>
      <c r="K802" s="1"/>
      <c r="L802" s="100" t="s">
        <v>76</v>
      </c>
    </row>
    <row r="803" spans="1:12" ht="18.75">
      <c r="A803" s="20"/>
      <c r="B803" s="25"/>
      <c r="C803" s="25"/>
      <c r="D803" s="25"/>
      <c r="E803" s="25"/>
      <c r="F803" s="25"/>
      <c r="G803" s="25"/>
      <c r="H803" s="95"/>
      <c r="I803" s="1"/>
      <c r="J803" s="1"/>
      <c r="K803" s="1"/>
      <c r="L803" s="1"/>
    </row>
    <row r="804" spans="1:12" ht="18.75">
      <c r="A804" s="20"/>
      <c r="B804" s="25"/>
      <c r="C804" s="25"/>
      <c r="D804" s="25"/>
      <c r="E804" s="25"/>
      <c r="F804" s="25"/>
      <c r="G804" s="25"/>
      <c r="H804" s="95"/>
      <c r="I804" s="1"/>
      <c r="J804" s="1"/>
      <c r="K804" s="1"/>
      <c r="L804" s="1"/>
    </row>
    <row r="805" spans="1:12" ht="18.75">
      <c r="A805" s="20"/>
      <c r="B805" s="25"/>
      <c r="C805" s="25"/>
      <c r="D805" s="25"/>
      <c r="E805" s="25"/>
      <c r="F805" s="25"/>
      <c r="G805" s="25"/>
      <c r="H805" s="95"/>
      <c r="I805" s="1"/>
      <c r="J805" s="1"/>
      <c r="K805" s="1"/>
      <c r="L805" s="1"/>
    </row>
    <row r="806" spans="1:12" ht="1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thickBot="1">
      <c r="A807" s="10">
        <f>'Название и список группы'!A32</f>
        <v>31</v>
      </c>
      <c r="B807" s="113">
        <f>'Название и список группы'!B32</f>
        <v>0</v>
      </c>
      <c r="C807" s="113"/>
      <c r="D807" s="113"/>
      <c r="E807" s="113"/>
      <c r="F807" s="113"/>
      <c r="G807" s="113"/>
      <c r="H807" s="113"/>
      <c r="I807" s="113"/>
      <c r="J807" s="113"/>
      <c r="K807" s="1"/>
      <c r="L807" s="1">
        <f>L$27</f>
        <v>0</v>
      </c>
    </row>
    <row r="808" spans="1:12" ht="24.75" thickTop="1" thickBot="1">
      <c r="A808" s="38" t="str">
        <f t="shared" ref="A808:F808" si="251">A$2</f>
        <v>Номер серии</v>
      </c>
      <c r="B808" s="35">
        <f t="shared" si="251"/>
        <v>1</v>
      </c>
      <c r="C808" s="28">
        <f t="shared" si="251"/>
        <v>2</v>
      </c>
      <c r="D808" s="28">
        <f t="shared" si="251"/>
        <v>3</v>
      </c>
      <c r="E808" s="28">
        <f t="shared" si="251"/>
        <v>4</v>
      </c>
      <c r="F808" s="29">
        <f t="shared" si="251"/>
        <v>5</v>
      </c>
      <c r="G808" s="63"/>
      <c r="H808" s="64" t="str">
        <f>H$2</f>
        <v>число серий</v>
      </c>
      <c r="I808" s="2"/>
      <c r="J808" s="56" t="s">
        <v>0</v>
      </c>
      <c r="K808" s="1"/>
      <c r="L808" s="17" t="str">
        <f>L$2</f>
        <v>Выполните 8 испытаний</v>
      </c>
    </row>
    <row r="809" spans="1:12" ht="19.5" thickTop="1">
      <c r="A809" s="39" t="str">
        <f>A$3</f>
        <v>Значения X   в 1-м испытании</v>
      </c>
      <c r="B809" s="36"/>
      <c r="C809" s="19"/>
      <c r="D809" s="19"/>
      <c r="E809" s="19"/>
      <c r="F809" s="31"/>
      <c r="G809" s="22"/>
      <c r="H809" s="18"/>
      <c r="I809" s="5">
        <f>IF(SUM(B809:F816)&gt;0,1,10^(-5))</f>
        <v>1.0000000000000001E-5</v>
      </c>
      <c r="J809" s="57">
        <f>IF(SUM(B818:H818)&gt;0,1,10^(-5))</f>
        <v>1.0000000000000001E-5</v>
      </c>
      <c r="K809" s="1"/>
      <c r="L809" s="17" t="str">
        <f>L$3</f>
        <v>из 5 серий по 3 броска монеты</v>
      </c>
    </row>
    <row r="810" spans="1:12" ht="18.75">
      <c r="A810" s="40" t="str">
        <f>A$4</f>
        <v>Значения X во 2-м испытании</v>
      </c>
      <c r="B810" s="37"/>
      <c r="C810" s="11"/>
      <c r="D810" s="11"/>
      <c r="E810" s="11"/>
      <c r="F810" s="33"/>
      <c r="G810" s="22"/>
      <c r="H810" s="11"/>
      <c r="I810" s="5"/>
      <c r="J810" s="1"/>
      <c r="K810" s="1"/>
      <c r="L810" s="1" t="str">
        <f>L$4</f>
        <v>X — число серий, в которых трижды</v>
      </c>
    </row>
    <row r="811" spans="1:12" ht="18.75">
      <c r="A811" s="40" t="str">
        <f>A$5</f>
        <v>Значения X   в 3-м испытании</v>
      </c>
      <c r="B811" s="37"/>
      <c r="C811" s="11"/>
      <c r="D811" s="11"/>
      <c r="E811" s="11"/>
      <c r="F811" s="33"/>
      <c r="G811" s="22"/>
      <c r="H811" s="11"/>
      <c r="I811" s="5"/>
      <c r="J811" s="1"/>
      <c r="K811" s="1"/>
      <c r="L811" s="1" t="str">
        <f>L$5</f>
        <v>выпал орел.</v>
      </c>
    </row>
    <row r="812" spans="1:12" ht="18.75">
      <c r="A812" s="40" t="str">
        <f>A$6</f>
        <v>Значения X   в 4-м испытании</v>
      </c>
      <c r="B812" s="37"/>
      <c r="C812" s="11"/>
      <c r="D812" s="11"/>
      <c r="E812" s="11"/>
      <c r="F812" s="33"/>
      <c r="G812" s="22"/>
      <c r="H812" s="11"/>
      <c r="I812" s="6"/>
      <c r="J812" s="1"/>
      <c r="K812" s="1"/>
      <c r="L812" s="1">
        <f>L$6</f>
        <v>0</v>
      </c>
    </row>
    <row r="813" spans="1:12" ht="18.75">
      <c r="A813" s="40" t="str">
        <f>A$7</f>
        <v>Значения X   в 5-м испытании</v>
      </c>
      <c r="B813" s="43"/>
      <c r="C813" s="21"/>
      <c r="D813" s="21"/>
      <c r="E813" s="21"/>
      <c r="F813" s="44"/>
      <c r="G813" s="23"/>
      <c r="H813" s="21"/>
      <c r="I813" s="6"/>
      <c r="J813" s="1"/>
      <c r="K813" s="1"/>
      <c r="L813" s="1"/>
    </row>
    <row r="814" spans="1:12" ht="18.75">
      <c r="A814" s="40" t="str">
        <f>A$8</f>
        <v>Значения X   в 6-м испытании</v>
      </c>
      <c r="B814" s="43"/>
      <c r="C814" s="21"/>
      <c r="D814" s="21"/>
      <c r="E814" s="21"/>
      <c r="F814" s="44"/>
      <c r="G814" s="23"/>
      <c r="H814" s="21"/>
      <c r="I814" s="6"/>
      <c r="J814" s="1"/>
      <c r="K814" s="1"/>
      <c r="L814" s="1"/>
    </row>
    <row r="815" spans="1:12" ht="18.75">
      <c r="A815" s="40" t="str">
        <f>A$9</f>
        <v>Значения X   в 7-м испытании</v>
      </c>
      <c r="B815" s="43"/>
      <c r="C815" s="21"/>
      <c r="D815" s="21"/>
      <c r="E815" s="21"/>
      <c r="F815" s="44"/>
      <c r="G815" s="23"/>
      <c r="H815" s="21"/>
      <c r="I815" s="6"/>
      <c r="J815" s="1"/>
      <c r="K815" s="1"/>
      <c r="L815" s="1"/>
    </row>
    <row r="816" spans="1:12" ht="19.5" thickBot="1">
      <c r="A816" s="42" t="str">
        <f>A$10</f>
        <v>Значения X   в 8-м испытании</v>
      </c>
      <c r="B816" s="43"/>
      <c r="C816" s="21"/>
      <c r="D816" s="21"/>
      <c r="E816" s="21"/>
      <c r="F816" s="44"/>
      <c r="G816" s="23"/>
      <c r="H816" s="21"/>
      <c r="I816" s="6"/>
      <c r="J816" s="1"/>
      <c r="K816" s="1"/>
      <c r="L816" s="1">
        <f>L$10</f>
        <v>0</v>
      </c>
    </row>
    <row r="817" spans="1:12" ht="20.25" thickTop="1" thickBot="1">
      <c r="A817" s="48" t="str">
        <f t="shared" ref="A817:H817" si="252">A$11</f>
        <v>xi</v>
      </c>
      <c r="B817" s="49">
        <f t="shared" si="252"/>
        <v>0</v>
      </c>
      <c r="C817" s="50">
        <f t="shared" si="252"/>
        <v>1</v>
      </c>
      <c r="D817" s="50">
        <f t="shared" si="252"/>
        <v>2</v>
      </c>
      <c r="E817" s="50">
        <f t="shared" si="252"/>
        <v>3</v>
      </c>
      <c r="F817" s="50">
        <f t="shared" si="252"/>
        <v>4</v>
      </c>
      <c r="G817" s="50">
        <f t="shared" si="252"/>
        <v>5</v>
      </c>
      <c r="H817" s="102" t="str">
        <f t="shared" si="252"/>
        <v>&gt;5</v>
      </c>
      <c r="I817" s="6"/>
      <c r="J817" s="1"/>
      <c r="K817" s="1"/>
      <c r="L817" s="1">
        <f>L$11</f>
        <v>0</v>
      </c>
    </row>
    <row r="818" spans="1:12" ht="19.5" thickTop="1">
      <c r="A818" s="47" t="str">
        <f>A$12</f>
        <v>n(X=xi)</v>
      </c>
      <c r="B818" s="58"/>
      <c r="C818" s="59"/>
      <c r="D818" s="59"/>
      <c r="E818" s="59"/>
      <c r="F818" s="101"/>
      <c r="G818" s="59"/>
      <c r="H818" s="60"/>
      <c r="I818" s="6">
        <f>SUM(B818:H818)</f>
        <v>0</v>
      </c>
      <c r="J818" s="1"/>
      <c r="K818" s="1"/>
      <c r="L818" s="1">
        <f>L$12</f>
        <v>0</v>
      </c>
    </row>
    <row r="819" spans="1:12" ht="19.5" thickBot="1">
      <c r="A819" s="45" t="str">
        <f>A$13</f>
        <v>w(X=xi)</v>
      </c>
      <c r="B819" s="103"/>
      <c r="C819" s="104"/>
      <c r="D819" s="104"/>
      <c r="E819" s="104"/>
      <c r="F819" s="87"/>
      <c r="G819" s="104"/>
      <c r="H819" s="105"/>
      <c r="I819" s="6">
        <f>SUM(B819:H819)</f>
        <v>0</v>
      </c>
      <c r="J819" s="1"/>
      <c r="K819" s="1"/>
      <c r="L819" s="1">
        <f>L$13</f>
        <v>0</v>
      </c>
    </row>
    <row r="820" spans="1:12" ht="19.5" thickTop="1">
      <c r="A820" s="45" t="str">
        <f t="shared" ref="A820:H820" si="253">A$14</f>
        <v>p(xi) (для биномиального закона)</v>
      </c>
      <c r="B820" s="88">
        <f t="shared" si="253"/>
        <v>0.51290999999999998</v>
      </c>
      <c r="C820" s="89">
        <f t="shared" si="253"/>
        <v>0.36636000000000002</v>
      </c>
      <c r="D820" s="89" t="str">
        <f t="shared" si="253"/>
        <v>0.10468</v>
      </c>
      <c r="E820" s="89">
        <f t="shared" si="253"/>
        <v>1.495E-2</v>
      </c>
      <c r="F820" s="89">
        <f t="shared" si="253"/>
        <v>1.07E-3</v>
      </c>
      <c r="G820" s="89">
        <f t="shared" si="253"/>
        <v>3.0000000000000001E-5</v>
      </c>
      <c r="H820" s="90">
        <f t="shared" si="253"/>
        <v>0</v>
      </c>
      <c r="I820" s="6"/>
      <c r="J820" s="1"/>
      <c r="K820" s="1"/>
      <c r="L820" s="1">
        <f>L$14</f>
        <v>0</v>
      </c>
    </row>
    <row r="821" spans="1:12" ht="18">
      <c r="A821" s="45" t="str">
        <f t="shared" ref="A821:H821" si="254">A$15</f>
        <v>p(xi) (для закона Пуассона)</v>
      </c>
      <c r="B821" s="91">
        <f t="shared" si="254"/>
        <v>0.53525999999999996</v>
      </c>
      <c r="C821" s="52">
        <f t="shared" si="254"/>
        <v>0.33454</v>
      </c>
      <c r="D821" s="52">
        <f t="shared" si="254"/>
        <v>0.10453999999999999</v>
      </c>
      <c r="E821" s="52">
        <f t="shared" si="254"/>
        <v>2.1780000000000001E-2</v>
      </c>
      <c r="F821" s="52">
        <f t="shared" si="254"/>
        <v>3.3999999999999998E-3</v>
      </c>
      <c r="G821" s="52">
        <f t="shared" si="254"/>
        <v>4.2999999999999999E-4</v>
      </c>
      <c r="H821" s="92">
        <f t="shared" si="254"/>
        <v>0</v>
      </c>
      <c r="I821" s="1"/>
      <c r="J821" s="1"/>
      <c r="K821" s="1"/>
      <c r="L821" s="1">
        <f>L$15</f>
        <v>0</v>
      </c>
    </row>
    <row r="822" spans="1:12" ht="18">
      <c r="A822" s="45" t="str">
        <f t="shared" ref="A822:H822" si="255">A$16</f>
        <v>p(xi) (по теореме Муавра-Лапласа)</v>
      </c>
      <c r="B822" s="91">
        <f t="shared" si="255"/>
        <v>0.37745124180654221</v>
      </c>
      <c r="C822" s="52">
        <f t="shared" si="255"/>
        <v>0.47438196387197351</v>
      </c>
      <c r="D822" s="52">
        <f t="shared" si="255"/>
        <v>9.5776066705217863E-2</v>
      </c>
      <c r="E822" s="52">
        <f t="shared" si="255"/>
        <v>3.1063282434063348E-3</v>
      </c>
      <c r="F822" s="52">
        <f t="shared" si="255"/>
        <v>1.6184497205098575E-5</v>
      </c>
      <c r="G822" s="52">
        <f t="shared" si="255"/>
        <v>1.35460475991584E-8</v>
      </c>
      <c r="H822" s="92">
        <f t="shared" si="255"/>
        <v>0</v>
      </c>
      <c r="I822" s="1"/>
      <c r="J822" s="1"/>
      <c r="K822" s="1"/>
      <c r="L822" s="1">
        <f>L$17</f>
        <v>0</v>
      </c>
    </row>
    <row r="823" spans="1:12" ht="18">
      <c r="A823" s="45" t="str">
        <f>A$17</f>
        <v>Fвыб(xi)</v>
      </c>
      <c r="B823" s="93"/>
      <c r="C823" s="61"/>
      <c r="D823" s="61"/>
      <c r="E823" s="61"/>
      <c r="F823" s="61"/>
      <c r="G823" s="61"/>
      <c r="H823" s="62"/>
      <c r="I823" s="1"/>
      <c r="J823" s="1"/>
      <c r="K823" s="1"/>
      <c r="L823" s="1"/>
    </row>
    <row r="824" spans="1:12" ht="18">
      <c r="A824" s="45" t="str">
        <f t="shared" ref="A824:H824" si="256">A$18</f>
        <v>Fбином(xi)</v>
      </c>
      <c r="B824" s="91">
        <f t="shared" si="256"/>
        <v>0</v>
      </c>
      <c r="C824" s="53">
        <f t="shared" si="256"/>
        <v>0.51290999999999998</v>
      </c>
      <c r="D824" s="53">
        <f t="shared" si="256"/>
        <v>0.87927</v>
      </c>
      <c r="E824" s="53">
        <f t="shared" si="256"/>
        <v>0.98394999999999999</v>
      </c>
      <c r="F824" s="53">
        <f t="shared" si="256"/>
        <v>0.99890000000000001</v>
      </c>
      <c r="G824" s="53">
        <f t="shared" si="256"/>
        <v>0.99997000000000003</v>
      </c>
      <c r="H824" s="97">
        <f t="shared" si="256"/>
        <v>1</v>
      </c>
      <c r="I824" s="1"/>
      <c r="J824" s="1"/>
      <c r="K824" s="1"/>
      <c r="L824" s="1"/>
    </row>
    <row r="825" spans="1:12" ht="18">
      <c r="A825" s="45" t="str">
        <f t="shared" ref="A825:H825" si="257">A$19</f>
        <v>Fпуасс(xi)</v>
      </c>
      <c r="B825" s="91">
        <f t="shared" si="257"/>
        <v>0</v>
      </c>
      <c r="C825" s="53">
        <f t="shared" si="257"/>
        <v>0.53525999999999996</v>
      </c>
      <c r="D825" s="53">
        <f t="shared" si="257"/>
        <v>0.87927</v>
      </c>
      <c r="E825" s="53">
        <f t="shared" si="257"/>
        <v>0.98394999999999999</v>
      </c>
      <c r="F825" s="53">
        <f t="shared" si="257"/>
        <v>0.99890000000000001</v>
      </c>
      <c r="G825" s="53">
        <f t="shared" si="257"/>
        <v>0.99997000000000003</v>
      </c>
      <c r="H825" s="97">
        <f t="shared" si="257"/>
        <v>1</v>
      </c>
      <c r="I825" s="1"/>
      <c r="J825" s="1"/>
      <c r="K825" s="1"/>
      <c r="L825" s="1"/>
    </row>
    <row r="826" spans="1:12" ht="18.75" thickBot="1">
      <c r="A826" s="46" t="str">
        <f>A$20</f>
        <v>Fнорм((xi-x(i-1))/2)</v>
      </c>
      <c r="B826" s="94">
        <f>B$20</f>
        <v>0</v>
      </c>
      <c r="C826" s="94">
        <f t="shared" ref="C826:G826" si="258">C$20</f>
        <v>0.43288618749631069</v>
      </c>
      <c r="D826" s="94">
        <f t="shared" si="258"/>
        <v>0.88163821468107129</v>
      </c>
      <c r="E826" s="94">
        <f t="shared" si="258"/>
        <v>0.99438505667354171</v>
      </c>
      <c r="F826" s="94">
        <f t="shared" si="258"/>
        <v>0.99994940269737909</v>
      </c>
      <c r="G826" s="94">
        <f t="shared" si="258"/>
        <v>0.99999991969272073</v>
      </c>
      <c r="H826" s="98">
        <v>1</v>
      </c>
      <c r="I826" s="1"/>
      <c r="J826" s="1"/>
      <c r="K826" s="1"/>
      <c r="L826" s="1"/>
    </row>
    <row r="827" spans="1:12" ht="19.5" thickTop="1">
      <c r="A827" s="1"/>
      <c r="B827" s="26"/>
      <c r="C827" s="26"/>
      <c r="D827" s="26"/>
      <c r="E827" s="25"/>
      <c r="F827" s="25"/>
      <c r="G827" s="25"/>
      <c r="H827" s="5"/>
      <c r="I827" s="1"/>
      <c r="J827" s="1"/>
      <c r="K827" s="1"/>
      <c r="L827" s="1"/>
    </row>
    <row r="828" spans="1:12" ht="18.75">
      <c r="A828" s="20" t="s">
        <v>81</v>
      </c>
      <c r="B828" s="25"/>
      <c r="C828" s="25"/>
      <c r="D828" s="25"/>
      <c r="E828" s="25"/>
      <c r="F828" s="25"/>
      <c r="G828" s="25"/>
      <c r="H828" s="95"/>
      <c r="I828" s="1"/>
      <c r="J828" s="1"/>
      <c r="K828" s="1"/>
      <c r="L828" s="100" t="s">
        <v>76</v>
      </c>
    </row>
    <row r="829" spans="1:12" ht="18.75">
      <c r="A829" s="20"/>
      <c r="B829" s="25"/>
      <c r="C829" s="25"/>
      <c r="D829" s="25"/>
      <c r="E829" s="25"/>
      <c r="F829" s="25"/>
      <c r="G829" s="25"/>
      <c r="H829" s="95"/>
      <c r="I829" s="1"/>
      <c r="J829" s="1"/>
      <c r="K829" s="1"/>
      <c r="L829" s="1"/>
    </row>
    <row r="830" spans="1:12" ht="18.75">
      <c r="A830" s="20"/>
      <c r="B830" s="25"/>
      <c r="C830" s="25"/>
      <c r="D830" s="25"/>
      <c r="E830" s="25"/>
      <c r="F830" s="25"/>
      <c r="G830" s="25"/>
      <c r="H830" s="95"/>
      <c r="I830" s="1"/>
      <c r="J830" s="1"/>
      <c r="K830" s="1"/>
      <c r="L830" s="1"/>
    </row>
    <row r="831" spans="1:12" ht="18.75">
      <c r="A831" s="20"/>
      <c r="B831" s="25"/>
      <c r="C831" s="25"/>
      <c r="D831" s="25"/>
      <c r="E831" s="25"/>
      <c r="F831" s="25"/>
      <c r="G831" s="25"/>
      <c r="H831" s="95"/>
      <c r="I831" s="1"/>
      <c r="J831" s="1"/>
      <c r="K831" s="1"/>
      <c r="L831" s="1"/>
    </row>
    <row r="832" spans="1:12" ht="1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thickBot="1">
      <c r="A833" s="10">
        <f>'Название и список группы'!A33</f>
        <v>32</v>
      </c>
      <c r="B833" s="113">
        <f>'Название и список группы'!B33</f>
        <v>0</v>
      </c>
      <c r="C833" s="113"/>
      <c r="D833" s="113"/>
      <c r="E833" s="113"/>
      <c r="F833" s="113"/>
      <c r="G833" s="113"/>
      <c r="H833" s="113"/>
      <c r="I833" s="113"/>
      <c r="J833" s="113"/>
      <c r="K833" s="1"/>
      <c r="L833" s="1">
        <f>L$27</f>
        <v>0</v>
      </c>
    </row>
    <row r="834" spans="1:12" ht="24.75" thickTop="1" thickBot="1">
      <c r="A834" s="38" t="str">
        <f t="shared" ref="A834:F834" si="259">A$2</f>
        <v>Номер серии</v>
      </c>
      <c r="B834" s="35">
        <f t="shared" si="259"/>
        <v>1</v>
      </c>
      <c r="C834" s="28">
        <f t="shared" si="259"/>
        <v>2</v>
      </c>
      <c r="D834" s="28">
        <f t="shared" si="259"/>
        <v>3</v>
      </c>
      <c r="E834" s="28">
        <f t="shared" si="259"/>
        <v>4</v>
      </c>
      <c r="F834" s="29">
        <f t="shared" si="259"/>
        <v>5</v>
      </c>
      <c r="G834" s="63"/>
      <c r="H834" s="64" t="str">
        <f>H$2</f>
        <v>число серий</v>
      </c>
      <c r="I834" s="2"/>
      <c r="J834" s="56" t="s">
        <v>0</v>
      </c>
      <c r="K834" s="1"/>
      <c r="L834" s="17" t="str">
        <f>L$2</f>
        <v>Выполните 8 испытаний</v>
      </c>
    </row>
    <row r="835" spans="1:12" ht="19.5" thickTop="1">
      <c r="A835" s="39" t="str">
        <f>A$3</f>
        <v>Значения X   в 1-м испытании</v>
      </c>
      <c r="B835" s="36"/>
      <c r="C835" s="19"/>
      <c r="D835" s="19"/>
      <c r="E835" s="19"/>
      <c r="F835" s="31"/>
      <c r="G835" s="22"/>
      <c r="H835" s="18"/>
      <c r="I835" s="5">
        <f>IF(SUM(B835:F842)&gt;0,1,10^(-5))</f>
        <v>1.0000000000000001E-5</v>
      </c>
      <c r="J835" s="57">
        <f>IF(SUM(B844:H844)&gt;0,1,10^(-5))</f>
        <v>1.0000000000000001E-5</v>
      </c>
      <c r="K835" s="1"/>
      <c r="L835" s="17" t="str">
        <f>L$3</f>
        <v>из 5 серий по 3 броска монеты</v>
      </c>
    </row>
    <row r="836" spans="1:12" ht="18.75">
      <c r="A836" s="40" t="str">
        <f>A$4</f>
        <v>Значения X во 2-м испытании</v>
      </c>
      <c r="B836" s="37"/>
      <c r="C836" s="11"/>
      <c r="D836" s="11"/>
      <c r="E836" s="11"/>
      <c r="F836" s="33"/>
      <c r="G836" s="22"/>
      <c r="H836" s="11"/>
      <c r="I836" s="5"/>
      <c r="J836" s="1"/>
      <c r="K836" s="1"/>
      <c r="L836" s="1" t="str">
        <f>L$4</f>
        <v>X — число серий, в которых трижды</v>
      </c>
    </row>
    <row r="837" spans="1:12" ht="18.75">
      <c r="A837" s="40" t="str">
        <f>A$5</f>
        <v>Значения X   в 3-м испытании</v>
      </c>
      <c r="B837" s="37"/>
      <c r="C837" s="11"/>
      <c r="D837" s="11"/>
      <c r="E837" s="11"/>
      <c r="F837" s="33"/>
      <c r="G837" s="22"/>
      <c r="H837" s="11"/>
      <c r="I837" s="5"/>
      <c r="J837" s="1"/>
      <c r="K837" s="1"/>
      <c r="L837" s="1" t="str">
        <f>L$5</f>
        <v>выпал орел.</v>
      </c>
    </row>
    <row r="838" spans="1:12" ht="18.75">
      <c r="A838" s="40" t="str">
        <f>A$6</f>
        <v>Значения X   в 4-м испытании</v>
      </c>
      <c r="B838" s="37"/>
      <c r="C838" s="11"/>
      <c r="D838" s="11"/>
      <c r="E838" s="11"/>
      <c r="F838" s="33"/>
      <c r="G838" s="22"/>
      <c r="H838" s="11"/>
      <c r="I838" s="6"/>
      <c r="J838" s="1"/>
      <c r="K838" s="1"/>
      <c r="L838" s="1">
        <f>L$6</f>
        <v>0</v>
      </c>
    </row>
    <row r="839" spans="1:12" ht="18.75">
      <c r="A839" s="40" t="str">
        <f>A$7</f>
        <v>Значения X   в 5-м испытании</v>
      </c>
      <c r="B839" s="43"/>
      <c r="C839" s="21"/>
      <c r="D839" s="21"/>
      <c r="E839" s="21"/>
      <c r="F839" s="44"/>
      <c r="G839" s="23"/>
      <c r="H839" s="21"/>
      <c r="I839" s="6"/>
      <c r="J839" s="1"/>
      <c r="K839" s="1"/>
      <c r="L839" s="1"/>
    </row>
    <row r="840" spans="1:12" ht="18.75">
      <c r="A840" s="40" t="str">
        <f>A$8</f>
        <v>Значения X   в 6-м испытании</v>
      </c>
      <c r="B840" s="43"/>
      <c r="C840" s="21"/>
      <c r="D840" s="21"/>
      <c r="E840" s="21"/>
      <c r="F840" s="44"/>
      <c r="G840" s="23"/>
      <c r="H840" s="21"/>
      <c r="I840" s="6"/>
      <c r="J840" s="1"/>
      <c r="K840" s="1"/>
      <c r="L840" s="1"/>
    </row>
    <row r="841" spans="1:12" ht="18.75">
      <c r="A841" s="40" t="str">
        <f>A$9</f>
        <v>Значения X   в 7-м испытании</v>
      </c>
      <c r="B841" s="43"/>
      <c r="C841" s="21"/>
      <c r="D841" s="21"/>
      <c r="E841" s="21"/>
      <c r="F841" s="44"/>
      <c r="G841" s="23"/>
      <c r="H841" s="21"/>
      <c r="I841" s="6"/>
      <c r="J841" s="1"/>
      <c r="K841" s="1"/>
      <c r="L841" s="1"/>
    </row>
    <row r="842" spans="1:12" ht="19.5" thickBot="1">
      <c r="A842" s="42" t="str">
        <f>A$10</f>
        <v>Значения X   в 8-м испытании</v>
      </c>
      <c r="B842" s="43"/>
      <c r="C842" s="21"/>
      <c r="D842" s="21"/>
      <c r="E842" s="21"/>
      <c r="F842" s="44"/>
      <c r="G842" s="23"/>
      <c r="H842" s="21"/>
      <c r="I842" s="6"/>
      <c r="J842" s="1"/>
      <c r="K842" s="1"/>
      <c r="L842" s="1">
        <f>L$10</f>
        <v>0</v>
      </c>
    </row>
    <row r="843" spans="1:12" ht="20.25" thickTop="1" thickBot="1">
      <c r="A843" s="48" t="str">
        <f t="shared" ref="A843:H843" si="260">A$11</f>
        <v>xi</v>
      </c>
      <c r="B843" s="49">
        <f t="shared" si="260"/>
        <v>0</v>
      </c>
      <c r="C843" s="50">
        <f t="shared" si="260"/>
        <v>1</v>
      </c>
      <c r="D843" s="50">
        <f t="shared" si="260"/>
        <v>2</v>
      </c>
      <c r="E843" s="50">
        <f t="shared" si="260"/>
        <v>3</v>
      </c>
      <c r="F843" s="50">
        <f t="shared" si="260"/>
        <v>4</v>
      </c>
      <c r="G843" s="50">
        <f t="shared" si="260"/>
        <v>5</v>
      </c>
      <c r="H843" s="102" t="str">
        <f t="shared" si="260"/>
        <v>&gt;5</v>
      </c>
      <c r="I843" s="6"/>
      <c r="J843" s="1"/>
      <c r="K843" s="1"/>
      <c r="L843" s="1">
        <f>L$11</f>
        <v>0</v>
      </c>
    </row>
    <row r="844" spans="1:12" ht="19.5" thickTop="1">
      <c r="A844" s="47" t="str">
        <f>A$12</f>
        <v>n(X=xi)</v>
      </c>
      <c r="B844" s="58"/>
      <c r="C844" s="59"/>
      <c r="D844" s="59"/>
      <c r="E844" s="59"/>
      <c r="F844" s="101"/>
      <c r="G844" s="59"/>
      <c r="H844" s="60"/>
      <c r="I844" s="6">
        <f>SUM(B844:H844)</f>
        <v>0</v>
      </c>
      <c r="J844" s="1"/>
      <c r="K844" s="1"/>
      <c r="L844" s="1">
        <f>L$12</f>
        <v>0</v>
      </c>
    </row>
    <row r="845" spans="1:12" ht="19.5" thickBot="1">
      <c r="A845" s="45" t="str">
        <f>A$13</f>
        <v>w(X=xi)</v>
      </c>
      <c r="B845" s="103"/>
      <c r="C845" s="104"/>
      <c r="D845" s="104"/>
      <c r="E845" s="104"/>
      <c r="F845" s="87"/>
      <c r="G845" s="104"/>
      <c r="H845" s="105"/>
      <c r="I845" s="6">
        <f>SUM(B845:H845)</f>
        <v>0</v>
      </c>
      <c r="J845" s="1"/>
      <c r="K845" s="1"/>
      <c r="L845" s="1">
        <f>L$13</f>
        <v>0</v>
      </c>
    </row>
    <row r="846" spans="1:12" ht="19.5" thickTop="1">
      <c r="A846" s="45" t="str">
        <f t="shared" ref="A846:H846" si="261">A$14</f>
        <v>p(xi) (для биномиального закона)</v>
      </c>
      <c r="B846" s="88">
        <f t="shared" si="261"/>
        <v>0.51290999999999998</v>
      </c>
      <c r="C846" s="89">
        <f t="shared" si="261"/>
        <v>0.36636000000000002</v>
      </c>
      <c r="D846" s="89" t="str">
        <f t="shared" si="261"/>
        <v>0.10468</v>
      </c>
      <c r="E846" s="89">
        <f t="shared" si="261"/>
        <v>1.495E-2</v>
      </c>
      <c r="F846" s="89">
        <f t="shared" si="261"/>
        <v>1.07E-3</v>
      </c>
      <c r="G846" s="89">
        <f t="shared" si="261"/>
        <v>3.0000000000000001E-5</v>
      </c>
      <c r="H846" s="90">
        <f t="shared" si="261"/>
        <v>0</v>
      </c>
      <c r="I846" s="6"/>
      <c r="J846" s="1"/>
      <c r="K846" s="1"/>
      <c r="L846" s="1">
        <f>L$14</f>
        <v>0</v>
      </c>
    </row>
    <row r="847" spans="1:12" ht="18">
      <c r="A847" s="45" t="str">
        <f t="shared" ref="A847:H847" si="262">A$15</f>
        <v>p(xi) (для закона Пуассона)</v>
      </c>
      <c r="B847" s="91">
        <f t="shared" si="262"/>
        <v>0.53525999999999996</v>
      </c>
      <c r="C847" s="52">
        <f t="shared" si="262"/>
        <v>0.33454</v>
      </c>
      <c r="D847" s="52">
        <f t="shared" si="262"/>
        <v>0.10453999999999999</v>
      </c>
      <c r="E847" s="52">
        <f t="shared" si="262"/>
        <v>2.1780000000000001E-2</v>
      </c>
      <c r="F847" s="52">
        <f t="shared" si="262"/>
        <v>3.3999999999999998E-3</v>
      </c>
      <c r="G847" s="52">
        <f t="shared" si="262"/>
        <v>4.2999999999999999E-4</v>
      </c>
      <c r="H847" s="92">
        <f t="shared" si="262"/>
        <v>0</v>
      </c>
      <c r="I847" s="1"/>
      <c r="J847" s="1"/>
      <c r="K847" s="1"/>
      <c r="L847" s="1">
        <f>L$15</f>
        <v>0</v>
      </c>
    </row>
    <row r="848" spans="1:12" ht="18">
      <c r="A848" s="45" t="str">
        <f t="shared" ref="A848:H848" si="263">A$16</f>
        <v>p(xi) (по теореме Муавра-Лапласа)</v>
      </c>
      <c r="B848" s="91">
        <f t="shared" si="263"/>
        <v>0.37745124180654221</v>
      </c>
      <c r="C848" s="52">
        <f t="shared" si="263"/>
        <v>0.47438196387197351</v>
      </c>
      <c r="D848" s="52">
        <f t="shared" si="263"/>
        <v>9.5776066705217863E-2</v>
      </c>
      <c r="E848" s="52">
        <f t="shared" si="263"/>
        <v>3.1063282434063348E-3</v>
      </c>
      <c r="F848" s="52">
        <f t="shared" si="263"/>
        <v>1.6184497205098575E-5</v>
      </c>
      <c r="G848" s="52">
        <f t="shared" si="263"/>
        <v>1.35460475991584E-8</v>
      </c>
      <c r="H848" s="92">
        <f t="shared" si="263"/>
        <v>0</v>
      </c>
      <c r="I848" s="1"/>
      <c r="J848" s="1"/>
      <c r="K848" s="1"/>
      <c r="L848" s="1">
        <f>L$17</f>
        <v>0</v>
      </c>
    </row>
    <row r="849" spans="1:12" ht="18">
      <c r="A849" s="45" t="str">
        <f>A$17</f>
        <v>Fвыб(xi)</v>
      </c>
      <c r="B849" s="93"/>
      <c r="C849" s="61"/>
      <c r="D849" s="61"/>
      <c r="E849" s="61"/>
      <c r="F849" s="61"/>
      <c r="G849" s="61"/>
      <c r="H849" s="62"/>
      <c r="I849" s="1"/>
      <c r="J849" s="1"/>
      <c r="K849" s="1"/>
      <c r="L849" s="1"/>
    </row>
    <row r="850" spans="1:12" ht="18">
      <c r="A850" s="45" t="str">
        <f t="shared" ref="A850:H850" si="264">A$18</f>
        <v>Fбином(xi)</v>
      </c>
      <c r="B850" s="91">
        <f t="shared" si="264"/>
        <v>0</v>
      </c>
      <c r="C850" s="53">
        <f t="shared" si="264"/>
        <v>0.51290999999999998</v>
      </c>
      <c r="D850" s="53">
        <f t="shared" si="264"/>
        <v>0.87927</v>
      </c>
      <c r="E850" s="53">
        <f t="shared" si="264"/>
        <v>0.98394999999999999</v>
      </c>
      <c r="F850" s="53">
        <f t="shared" si="264"/>
        <v>0.99890000000000001</v>
      </c>
      <c r="G850" s="53">
        <f t="shared" si="264"/>
        <v>0.99997000000000003</v>
      </c>
      <c r="H850" s="97">
        <f t="shared" si="264"/>
        <v>1</v>
      </c>
      <c r="I850" s="1"/>
      <c r="J850" s="1"/>
      <c r="K850" s="1"/>
      <c r="L850" s="1"/>
    </row>
    <row r="851" spans="1:12" ht="18">
      <c r="A851" s="45" t="str">
        <f t="shared" ref="A851:H851" si="265">A$19</f>
        <v>Fпуасс(xi)</v>
      </c>
      <c r="B851" s="91">
        <f t="shared" si="265"/>
        <v>0</v>
      </c>
      <c r="C851" s="53">
        <f t="shared" si="265"/>
        <v>0.53525999999999996</v>
      </c>
      <c r="D851" s="53">
        <f t="shared" si="265"/>
        <v>0.87927</v>
      </c>
      <c r="E851" s="53">
        <f t="shared" si="265"/>
        <v>0.98394999999999999</v>
      </c>
      <c r="F851" s="53">
        <f t="shared" si="265"/>
        <v>0.99890000000000001</v>
      </c>
      <c r="G851" s="53">
        <f t="shared" si="265"/>
        <v>0.99997000000000003</v>
      </c>
      <c r="H851" s="97">
        <f t="shared" si="265"/>
        <v>1</v>
      </c>
      <c r="I851" s="1"/>
      <c r="J851" s="1"/>
      <c r="K851" s="1"/>
      <c r="L851" s="1"/>
    </row>
    <row r="852" spans="1:12" ht="18.75" thickBot="1">
      <c r="A852" s="46" t="str">
        <f>A$20</f>
        <v>Fнорм((xi-x(i-1))/2)</v>
      </c>
      <c r="B852" s="94">
        <f>B$20</f>
        <v>0</v>
      </c>
      <c r="C852" s="94">
        <f t="shared" ref="C852:G852" si="266">C$20</f>
        <v>0.43288618749631069</v>
      </c>
      <c r="D852" s="94">
        <f t="shared" si="266"/>
        <v>0.88163821468107129</v>
      </c>
      <c r="E852" s="94">
        <f t="shared" si="266"/>
        <v>0.99438505667354171</v>
      </c>
      <c r="F852" s="94">
        <f t="shared" si="266"/>
        <v>0.99994940269737909</v>
      </c>
      <c r="G852" s="94">
        <f t="shared" si="266"/>
        <v>0.99999991969272073</v>
      </c>
      <c r="H852" s="98">
        <v>1</v>
      </c>
      <c r="I852" s="1"/>
      <c r="J852" s="1"/>
      <c r="K852" s="1"/>
      <c r="L852" s="1"/>
    </row>
    <row r="853" spans="1:12" ht="19.5" thickTop="1">
      <c r="A853" s="1"/>
      <c r="B853" s="26"/>
      <c r="C853" s="26"/>
      <c r="D853" s="26"/>
      <c r="E853" s="25"/>
      <c r="F853" s="25"/>
      <c r="G853" s="25"/>
      <c r="H853" s="5"/>
      <c r="I853" s="1"/>
      <c r="J853" s="1"/>
      <c r="K853" s="1"/>
      <c r="L853" s="1"/>
    </row>
    <row r="854" spans="1:12" ht="18.75">
      <c r="A854" s="20" t="s">
        <v>81</v>
      </c>
      <c r="B854" s="25"/>
      <c r="C854" s="25"/>
      <c r="D854" s="25"/>
      <c r="E854" s="25"/>
      <c r="F854" s="25"/>
      <c r="G854" s="25"/>
      <c r="H854" s="95"/>
      <c r="I854" s="1"/>
      <c r="J854" s="1"/>
      <c r="K854" s="1"/>
      <c r="L854" s="100" t="s">
        <v>76</v>
      </c>
    </row>
    <row r="855" spans="1:12" ht="18.75">
      <c r="A855" s="20"/>
      <c r="B855" s="25"/>
      <c r="C855" s="25"/>
      <c r="D855" s="25"/>
      <c r="E855" s="25"/>
      <c r="F855" s="25"/>
      <c r="G855" s="25"/>
      <c r="H855" s="95"/>
      <c r="I855" s="1"/>
      <c r="J855" s="1"/>
      <c r="K855" s="1"/>
      <c r="L855" s="1"/>
    </row>
    <row r="856" spans="1:12" ht="18.75">
      <c r="A856" s="20"/>
      <c r="B856" s="25"/>
      <c r="C856" s="25"/>
      <c r="D856" s="25"/>
      <c r="E856" s="25"/>
      <c r="F856" s="25"/>
      <c r="G856" s="25"/>
      <c r="H856" s="95"/>
      <c r="I856" s="1"/>
      <c r="J856" s="1"/>
      <c r="K856" s="1"/>
      <c r="L856" s="1"/>
    </row>
    <row r="857" spans="1:12" ht="18.75">
      <c r="A857" s="20"/>
      <c r="B857" s="25"/>
      <c r="C857" s="25"/>
      <c r="D857" s="25"/>
      <c r="E857" s="25"/>
      <c r="F857" s="25"/>
      <c r="G857" s="25"/>
      <c r="H857" s="95"/>
      <c r="I857" s="1"/>
      <c r="J857" s="1"/>
      <c r="K857" s="1"/>
      <c r="L857" s="1"/>
    </row>
    <row r="858" spans="1:12" ht="1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thickBot="1">
      <c r="A859" s="10">
        <f>'Название и список группы'!A34</f>
        <v>33</v>
      </c>
      <c r="B859" s="113">
        <f>'Название и список группы'!B34</f>
        <v>0</v>
      </c>
      <c r="C859" s="113"/>
      <c r="D859" s="113"/>
      <c r="E859" s="113"/>
      <c r="F859" s="113"/>
      <c r="G859" s="113"/>
      <c r="H859" s="113"/>
      <c r="I859" s="113"/>
      <c r="J859" s="113"/>
      <c r="K859" s="1"/>
      <c r="L859" s="1">
        <f>L$27</f>
        <v>0</v>
      </c>
    </row>
    <row r="860" spans="1:12" ht="24.75" thickTop="1" thickBot="1">
      <c r="A860" s="38" t="str">
        <f t="shared" ref="A860:F860" si="267">A$2</f>
        <v>Номер серии</v>
      </c>
      <c r="B860" s="35">
        <f t="shared" si="267"/>
        <v>1</v>
      </c>
      <c r="C860" s="28">
        <f t="shared" si="267"/>
        <v>2</v>
      </c>
      <c r="D860" s="28">
        <f t="shared" si="267"/>
        <v>3</v>
      </c>
      <c r="E860" s="28">
        <f t="shared" si="267"/>
        <v>4</v>
      </c>
      <c r="F860" s="29">
        <f t="shared" si="267"/>
        <v>5</v>
      </c>
      <c r="G860" s="63"/>
      <c r="H860" s="64" t="str">
        <f>H$2</f>
        <v>число серий</v>
      </c>
      <c r="I860" s="2"/>
      <c r="J860" s="56" t="s">
        <v>0</v>
      </c>
      <c r="K860" s="1"/>
      <c r="L860" s="17" t="str">
        <f>L$2</f>
        <v>Выполните 8 испытаний</v>
      </c>
    </row>
    <row r="861" spans="1:12" ht="19.5" thickTop="1">
      <c r="A861" s="39" t="str">
        <f>A$3</f>
        <v>Значения X   в 1-м испытании</v>
      </c>
      <c r="B861" s="36"/>
      <c r="C861" s="19"/>
      <c r="D861" s="19"/>
      <c r="E861" s="19"/>
      <c r="F861" s="31"/>
      <c r="G861" s="22"/>
      <c r="H861" s="18"/>
      <c r="I861" s="5">
        <f>IF(SUM(B861:F868)&gt;0,1,10^(-5))</f>
        <v>1.0000000000000001E-5</v>
      </c>
      <c r="J861" s="57">
        <f>IF(SUM(B870:H870)&gt;0,1,10^(-5))</f>
        <v>1.0000000000000001E-5</v>
      </c>
      <c r="K861" s="1"/>
      <c r="L861" s="17" t="str">
        <f>L$3</f>
        <v>из 5 серий по 3 броска монеты</v>
      </c>
    </row>
    <row r="862" spans="1:12" ht="18.75">
      <c r="A862" s="40" t="str">
        <f>A$4</f>
        <v>Значения X во 2-м испытании</v>
      </c>
      <c r="B862" s="37"/>
      <c r="C862" s="11"/>
      <c r="D862" s="11"/>
      <c r="E862" s="11"/>
      <c r="F862" s="33"/>
      <c r="G862" s="22"/>
      <c r="H862" s="11"/>
      <c r="I862" s="5"/>
      <c r="J862" s="1"/>
      <c r="K862" s="1"/>
      <c r="L862" s="1" t="str">
        <f>L$4</f>
        <v>X — число серий, в которых трижды</v>
      </c>
    </row>
    <row r="863" spans="1:12" ht="18.75">
      <c r="A863" s="40" t="str">
        <f>A$5</f>
        <v>Значения X   в 3-м испытании</v>
      </c>
      <c r="B863" s="37"/>
      <c r="C863" s="11"/>
      <c r="D863" s="11"/>
      <c r="E863" s="11"/>
      <c r="F863" s="33"/>
      <c r="G863" s="22"/>
      <c r="H863" s="11"/>
      <c r="I863" s="5"/>
      <c r="J863" s="1"/>
      <c r="K863" s="1"/>
      <c r="L863" s="1" t="str">
        <f>L$5</f>
        <v>выпал орел.</v>
      </c>
    </row>
    <row r="864" spans="1:12" ht="18.75">
      <c r="A864" s="40" t="str">
        <f>A$6</f>
        <v>Значения X   в 4-м испытании</v>
      </c>
      <c r="B864" s="37"/>
      <c r="C864" s="11"/>
      <c r="D864" s="11"/>
      <c r="E864" s="11"/>
      <c r="F864" s="33"/>
      <c r="G864" s="22"/>
      <c r="H864" s="11"/>
      <c r="I864" s="6"/>
      <c r="J864" s="1"/>
      <c r="K864" s="1"/>
      <c r="L864" s="1">
        <f>L$6</f>
        <v>0</v>
      </c>
    </row>
    <row r="865" spans="1:12" ht="18.75">
      <c r="A865" s="40" t="str">
        <f>A$7</f>
        <v>Значения X   в 5-м испытании</v>
      </c>
      <c r="B865" s="43"/>
      <c r="C865" s="21"/>
      <c r="D865" s="21"/>
      <c r="E865" s="21"/>
      <c r="F865" s="44"/>
      <c r="G865" s="23"/>
      <c r="H865" s="21"/>
      <c r="I865" s="6"/>
      <c r="J865" s="1"/>
      <c r="K865" s="1"/>
      <c r="L865" s="1"/>
    </row>
    <row r="866" spans="1:12" ht="18.75">
      <c r="A866" s="40" t="str">
        <f>A$8</f>
        <v>Значения X   в 6-м испытании</v>
      </c>
      <c r="B866" s="43"/>
      <c r="C866" s="21"/>
      <c r="D866" s="21"/>
      <c r="E866" s="21"/>
      <c r="F866" s="44"/>
      <c r="G866" s="23"/>
      <c r="H866" s="21"/>
      <c r="I866" s="6"/>
      <c r="J866" s="1"/>
      <c r="K866" s="1"/>
      <c r="L866" s="1"/>
    </row>
    <row r="867" spans="1:12" ht="18.75">
      <c r="A867" s="40" t="str">
        <f>A$9</f>
        <v>Значения X   в 7-м испытании</v>
      </c>
      <c r="B867" s="43"/>
      <c r="C867" s="21"/>
      <c r="D867" s="21"/>
      <c r="E867" s="21"/>
      <c r="F867" s="44"/>
      <c r="G867" s="23"/>
      <c r="H867" s="21"/>
      <c r="I867" s="6"/>
      <c r="J867" s="1"/>
      <c r="K867" s="1"/>
      <c r="L867" s="1"/>
    </row>
    <row r="868" spans="1:12" ht="19.5" thickBot="1">
      <c r="A868" s="42" t="str">
        <f>A$10</f>
        <v>Значения X   в 8-м испытании</v>
      </c>
      <c r="B868" s="43"/>
      <c r="C868" s="21"/>
      <c r="D868" s="21"/>
      <c r="E868" s="21"/>
      <c r="F868" s="44"/>
      <c r="G868" s="23"/>
      <c r="H868" s="21"/>
      <c r="I868" s="6"/>
      <c r="J868" s="1"/>
      <c r="K868" s="1"/>
      <c r="L868" s="1">
        <f>L$10</f>
        <v>0</v>
      </c>
    </row>
    <row r="869" spans="1:12" ht="20.25" thickTop="1" thickBot="1">
      <c r="A869" s="48" t="str">
        <f t="shared" ref="A869:H869" si="268">A$11</f>
        <v>xi</v>
      </c>
      <c r="B869" s="49">
        <f t="shared" si="268"/>
        <v>0</v>
      </c>
      <c r="C869" s="50">
        <f t="shared" si="268"/>
        <v>1</v>
      </c>
      <c r="D869" s="50">
        <f t="shared" si="268"/>
        <v>2</v>
      </c>
      <c r="E869" s="50">
        <f t="shared" si="268"/>
        <v>3</v>
      </c>
      <c r="F869" s="50">
        <f t="shared" si="268"/>
        <v>4</v>
      </c>
      <c r="G869" s="50">
        <f t="shared" si="268"/>
        <v>5</v>
      </c>
      <c r="H869" s="102" t="str">
        <f t="shared" si="268"/>
        <v>&gt;5</v>
      </c>
      <c r="I869" s="6"/>
      <c r="J869" s="1"/>
      <c r="K869" s="1"/>
      <c r="L869" s="1">
        <f>L$11</f>
        <v>0</v>
      </c>
    </row>
    <row r="870" spans="1:12" ht="19.5" thickTop="1">
      <c r="A870" s="47" t="str">
        <f>A$12</f>
        <v>n(X=xi)</v>
      </c>
      <c r="B870" s="58"/>
      <c r="C870" s="59"/>
      <c r="D870" s="59"/>
      <c r="E870" s="59"/>
      <c r="F870" s="101"/>
      <c r="G870" s="59"/>
      <c r="H870" s="60"/>
      <c r="I870" s="6">
        <f>SUM(B870:H870)</f>
        <v>0</v>
      </c>
      <c r="J870" s="1"/>
      <c r="K870" s="1"/>
      <c r="L870" s="1">
        <f>L$12</f>
        <v>0</v>
      </c>
    </row>
    <row r="871" spans="1:12" ht="19.5" thickBot="1">
      <c r="A871" s="45" t="str">
        <f>A$13</f>
        <v>w(X=xi)</v>
      </c>
      <c r="B871" s="103"/>
      <c r="C871" s="104"/>
      <c r="D871" s="104"/>
      <c r="E871" s="104"/>
      <c r="F871" s="87"/>
      <c r="G871" s="104"/>
      <c r="H871" s="105"/>
      <c r="I871" s="6">
        <f>SUM(B871:H871)</f>
        <v>0</v>
      </c>
      <c r="J871" s="1"/>
      <c r="K871" s="1"/>
      <c r="L871" s="1">
        <f>L$13</f>
        <v>0</v>
      </c>
    </row>
    <row r="872" spans="1:12" ht="19.5" thickTop="1">
      <c r="A872" s="45" t="str">
        <f t="shared" ref="A872:H872" si="269">A$14</f>
        <v>p(xi) (для биномиального закона)</v>
      </c>
      <c r="B872" s="88">
        <f t="shared" si="269"/>
        <v>0.51290999999999998</v>
      </c>
      <c r="C872" s="89">
        <f t="shared" si="269"/>
        <v>0.36636000000000002</v>
      </c>
      <c r="D872" s="89" t="str">
        <f t="shared" si="269"/>
        <v>0.10468</v>
      </c>
      <c r="E872" s="89">
        <f t="shared" si="269"/>
        <v>1.495E-2</v>
      </c>
      <c r="F872" s="89">
        <f t="shared" si="269"/>
        <v>1.07E-3</v>
      </c>
      <c r="G872" s="89">
        <f t="shared" si="269"/>
        <v>3.0000000000000001E-5</v>
      </c>
      <c r="H872" s="90">
        <f t="shared" si="269"/>
        <v>0</v>
      </c>
      <c r="I872" s="6"/>
      <c r="J872" s="1"/>
      <c r="K872" s="1"/>
      <c r="L872" s="1">
        <f>L$14</f>
        <v>0</v>
      </c>
    </row>
    <row r="873" spans="1:12" ht="18">
      <c r="A873" s="45" t="str">
        <f t="shared" ref="A873:H873" si="270">A$15</f>
        <v>p(xi) (для закона Пуассона)</v>
      </c>
      <c r="B873" s="91">
        <f t="shared" si="270"/>
        <v>0.53525999999999996</v>
      </c>
      <c r="C873" s="52">
        <f t="shared" si="270"/>
        <v>0.33454</v>
      </c>
      <c r="D873" s="52">
        <f t="shared" si="270"/>
        <v>0.10453999999999999</v>
      </c>
      <c r="E873" s="52">
        <f t="shared" si="270"/>
        <v>2.1780000000000001E-2</v>
      </c>
      <c r="F873" s="52">
        <f t="shared" si="270"/>
        <v>3.3999999999999998E-3</v>
      </c>
      <c r="G873" s="52">
        <f t="shared" si="270"/>
        <v>4.2999999999999999E-4</v>
      </c>
      <c r="H873" s="92">
        <f t="shared" si="270"/>
        <v>0</v>
      </c>
      <c r="I873" s="1"/>
      <c r="J873" s="1"/>
      <c r="K873" s="1"/>
      <c r="L873" s="1">
        <f>L$15</f>
        <v>0</v>
      </c>
    </row>
    <row r="874" spans="1:12" ht="18">
      <c r="A874" s="45" t="str">
        <f t="shared" ref="A874:H874" si="271">A$16</f>
        <v>p(xi) (по теореме Муавра-Лапласа)</v>
      </c>
      <c r="B874" s="91">
        <f t="shared" si="271"/>
        <v>0.37745124180654221</v>
      </c>
      <c r="C874" s="52">
        <f t="shared" si="271"/>
        <v>0.47438196387197351</v>
      </c>
      <c r="D874" s="52">
        <f t="shared" si="271"/>
        <v>9.5776066705217863E-2</v>
      </c>
      <c r="E874" s="52">
        <f t="shared" si="271"/>
        <v>3.1063282434063348E-3</v>
      </c>
      <c r="F874" s="52">
        <f t="shared" si="271"/>
        <v>1.6184497205098575E-5</v>
      </c>
      <c r="G874" s="52">
        <f t="shared" si="271"/>
        <v>1.35460475991584E-8</v>
      </c>
      <c r="H874" s="92">
        <f t="shared" si="271"/>
        <v>0</v>
      </c>
      <c r="I874" s="1"/>
      <c r="J874" s="1"/>
      <c r="K874" s="1"/>
      <c r="L874" s="1">
        <f>L$17</f>
        <v>0</v>
      </c>
    </row>
    <row r="875" spans="1:12" ht="18">
      <c r="A875" s="45" t="str">
        <f>A$17</f>
        <v>Fвыб(xi)</v>
      </c>
      <c r="B875" s="93"/>
      <c r="C875" s="61"/>
      <c r="D875" s="61"/>
      <c r="E875" s="61"/>
      <c r="F875" s="61"/>
      <c r="G875" s="61"/>
      <c r="H875" s="62"/>
      <c r="I875" s="1"/>
      <c r="J875" s="1"/>
      <c r="K875" s="1"/>
      <c r="L875" s="1"/>
    </row>
    <row r="876" spans="1:12" ht="18">
      <c r="A876" s="45" t="str">
        <f t="shared" ref="A876:H876" si="272">A$18</f>
        <v>Fбином(xi)</v>
      </c>
      <c r="B876" s="91">
        <f t="shared" si="272"/>
        <v>0</v>
      </c>
      <c r="C876" s="53">
        <f t="shared" si="272"/>
        <v>0.51290999999999998</v>
      </c>
      <c r="D876" s="53">
        <f t="shared" si="272"/>
        <v>0.87927</v>
      </c>
      <c r="E876" s="53">
        <f t="shared" si="272"/>
        <v>0.98394999999999999</v>
      </c>
      <c r="F876" s="53">
        <f t="shared" si="272"/>
        <v>0.99890000000000001</v>
      </c>
      <c r="G876" s="53">
        <f t="shared" si="272"/>
        <v>0.99997000000000003</v>
      </c>
      <c r="H876" s="97">
        <f t="shared" si="272"/>
        <v>1</v>
      </c>
      <c r="I876" s="1"/>
      <c r="J876" s="1"/>
      <c r="K876" s="1"/>
      <c r="L876" s="1"/>
    </row>
    <row r="877" spans="1:12" ht="18">
      <c r="A877" s="45" t="str">
        <f t="shared" ref="A877:H877" si="273">A$19</f>
        <v>Fпуасс(xi)</v>
      </c>
      <c r="B877" s="91">
        <f t="shared" si="273"/>
        <v>0</v>
      </c>
      <c r="C877" s="53">
        <f t="shared" si="273"/>
        <v>0.53525999999999996</v>
      </c>
      <c r="D877" s="53">
        <f t="shared" si="273"/>
        <v>0.87927</v>
      </c>
      <c r="E877" s="53">
        <f t="shared" si="273"/>
        <v>0.98394999999999999</v>
      </c>
      <c r="F877" s="53">
        <f t="shared" si="273"/>
        <v>0.99890000000000001</v>
      </c>
      <c r="G877" s="53">
        <f t="shared" si="273"/>
        <v>0.99997000000000003</v>
      </c>
      <c r="H877" s="97">
        <f t="shared" si="273"/>
        <v>1</v>
      </c>
      <c r="I877" s="1"/>
      <c r="J877" s="1"/>
      <c r="K877" s="1"/>
      <c r="L877" s="1"/>
    </row>
    <row r="878" spans="1:12" ht="18.75" thickBot="1">
      <c r="A878" s="46" t="str">
        <f>A$20</f>
        <v>Fнорм((xi-x(i-1))/2)</v>
      </c>
      <c r="B878" s="94">
        <f>B$20</f>
        <v>0</v>
      </c>
      <c r="C878" s="94">
        <f t="shared" ref="C878:G878" si="274">C$20</f>
        <v>0.43288618749631069</v>
      </c>
      <c r="D878" s="94">
        <f t="shared" si="274"/>
        <v>0.88163821468107129</v>
      </c>
      <c r="E878" s="94">
        <f t="shared" si="274"/>
        <v>0.99438505667354171</v>
      </c>
      <c r="F878" s="94">
        <f t="shared" si="274"/>
        <v>0.99994940269737909</v>
      </c>
      <c r="G878" s="94">
        <f t="shared" si="274"/>
        <v>0.99999991969272073</v>
      </c>
      <c r="H878" s="98">
        <v>1</v>
      </c>
      <c r="I878" s="1"/>
      <c r="J878" s="1"/>
      <c r="K878" s="1"/>
      <c r="L878" s="1"/>
    </row>
    <row r="879" spans="1:12" ht="19.5" thickTop="1">
      <c r="A879" s="1"/>
      <c r="B879" s="26"/>
      <c r="C879" s="26"/>
      <c r="D879" s="26"/>
      <c r="E879" s="25"/>
      <c r="F879" s="25"/>
      <c r="G879" s="25"/>
      <c r="H879" s="5"/>
      <c r="I879" s="1"/>
      <c r="J879" s="1"/>
      <c r="K879" s="1"/>
      <c r="L879" s="1"/>
    </row>
    <row r="880" spans="1:12" ht="18.75">
      <c r="A880" s="20" t="s">
        <v>81</v>
      </c>
      <c r="B880" s="25"/>
      <c r="C880" s="25"/>
      <c r="D880" s="25"/>
      <c r="E880" s="25"/>
      <c r="F880" s="25"/>
      <c r="G880" s="25"/>
      <c r="H880" s="95"/>
      <c r="I880" s="1"/>
      <c r="J880" s="1"/>
      <c r="K880" s="1"/>
      <c r="L880" s="100" t="s">
        <v>76</v>
      </c>
    </row>
    <row r="881" spans="1:12" ht="18.75">
      <c r="A881" s="20"/>
      <c r="B881" s="25"/>
      <c r="C881" s="25"/>
      <c r="D881" s="25"/>
      <c r="E881" s="25"/>
      <c r="F881" s="25"/>
      <c r="G881" s="25"/>
      <c r="H881" s="95"/>
      <c r="I881" s="1"/>
      <c r="J881" s="1"/>
      <c r="K881" s="1"/>
      <c r="L881" s="1"/>
    </row>
    <row r="882" spans="1:12" ht="18.75">
      <c r="A882" s="20"/>
      <c r="B882" s="25"/>
      <c r="C882" s="25"/>
      <c r="D882" s="25"/>
      <c r="E882" s="25"/>
      <c r="F882" s="25"/>
      <c r="G882" s="25"/>
      <c r="H882" s="95"/>
      <c r="I882" s="1"/>
      <c r="J882" s="1"/>
      <c r="K882" s="1"/>
      <c r="L882" s="1"/>
    </row>
    <row r="883" spans="1:12" ht="18.75">
      <c r="A883" s="20"/>
      <c r="B883" s="25"/>
      <c r="C883" s="25"/>
      <c r="D883" s="25"/>
      <c r="E883" s="25"/>
      <c r="F883" s="25"/>
      <c r="G883" s="25"/>
      <c r="H883" s="95"/>
      <c r="I883" s="1"/>
      <c r="J883" s="1"/>
      <c r="K883" s="1"/>
      <c r="L883" s="1"/>
    </row>
    <row r="884" spans="1:12" ht="1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thickBot="1">
      <c r="A885" s="10">
        <f>'Название и список группы'!A35</f>
        <v>34</v>
      </c>
      <c r="B885" s="113">
        <f>'Название и список группы'!B35</f>
        <v>0</v>
      </c>
      <c r="C885" s="113"/>
      <c r="D885" s="113"/>
      <c r="E885" s="113"/>
      <c r="F885" s="113"/>
      <c r="G885" s="113"/>
      <c r="H885" s="113"/>
      <c r="I885" s="113"/>
      <c r="J885" s="113"/>
      <c r="K885" s="1"/>
      <c r="L885" s="1">
        <f>L$27</f>
        <v>0</v>
      </c>
    </row>
    <row r="886" spans="1:12" ht="24.75" thickTop="1" thickBot="1">
      <c r="A886" s="38" t="str">
        <f t="shared" ref="A886:F886" si="275">A$2</f>
        <v>Номер серии</v>
      </c>
      <c r="B886" s="35">
        <f t="shared" si="275"/>
        <v>1</v>
      </c>
      <c r="C886" s="28">
        <f t="shared" si="275"/>
        <v>2</v>
      </c>
      <c r="D886" s="28">
        <f t="shared" si="275"/>
        <v>3</v>
      </c>
      <c r="E886" s="28">
        <f t="shared" si="275"/>
        <v>4</v>
      </c>
      <c r="F886" s="29">
        <f t="shared" si="275"/>
        <v>5</v>
      </c>
      <c r="G886" s="63"/>
      <c r="H886" s="64" t="str">
        <f>H$2</f>
        <v>число серий</v>
      </c>
      <c r="I886" s="2"/>
      <c r="J886" s="56" t="s">
        <v>0</v>
      </c>
      <c r="K886" s="1"/>
      <c r="L886" s="17" t="str">
        <f>L$2</f>
        <v>Выполните 8 испытаний</v>
      </c>
    </row>
    <row r="887" spans="1:12" ht="19.5" thickTop="1">
      <c r="A887" s="39" t="str">
        <f>A$3</f>
        <v>Значения X   в 1-м испытании</v>
      </c>
      <c r="B887" s="36"/>
      <c r="C887" s="19"/>
      <c r="D887" s="19"/>
      <c r="E887" s="19"/>
      <c r="F887" s="31"/>
      <c r="G887" s="22"/>
      <c r="H887" s="18"/>
      <c r="I887" s="5">
        <f>IF(SUM(B887:F894)&gt;0,1,10^(-5))</f>
        <v>1.0000000000000001E-5</v>
      </c>
      <c r="J887" s="57">
        <f>IF(SUM(B896:H896)&gt;0,1,10^(-5))</f>
        <v>1.0000000000000001E-5</v>
      </c>
      <c r="K887" s="1"/>
      <c r="L887" s="17" t="str">
        <f>L$3</f>
        <v>из 5 серий по 3 броска монеты</v>
      </c>
    </row>
    <row r="888" spans="1:12" ht="18.75">
      <c r="A888" s="40" t="str">
        <f>A$4</f>
        <v>Значения X во 2-м испытании</v>
      </c>
      <c r="B888" s="37"/>
      <c r="C888" s="11"/>
      <c r="D888" s="11"/>
      <c r="E888" s="11"/>
      <c r="F888" s="33"/>
      <c r="G888" s="22"/>
      <c r="H888" s="11"/>
      <c r="I888" s="5"/>
      <c r="J888" s="1"/>
      <c r="K888" s="1"/>
      <c r="L888" s="1" t="str">
        <f>L$4</f>
        <v>X — число серий, в которых трижды</v>
      </c>
    </row>
    <row r="889" spans="1:12" ht="18.75">
      <c r="A889" s="40" t="str">
        <f>A$5</f>
        <v>Значения X   в 3-м испытании</v>
      </c>
      <c r="B889" s="37"/>
      <c r="C889" s="11"/>
      <c r="D889" s="11"/>
      <c r="E889" s="11"/>
      <c r="F889" s="33"/>
      <c r="G889" s="22"/>
      <c r="H889" s="11"/>
      <c r="I889" s="5"/>
      <c r="J889" s="1"/>
      <c r="K889" s="1"/>
      <c r="L889" s="1" t="str">
        <f>L$5</f>
        <v>выпал орел.</v>
      </c>
    </row>
    <row r="890" spans="1:12" ht="18.75">
      <c r="A890" s="40" t="str">
        <f>A$6</f>
        <v>Значения X   в 4-м испытании</v>
      </c>
      <c r="B890" s="37"/>
      <c r="C890" s="11"/>
      <c r="D890" s="11"/>
      <c r="E890" s="11"/>
      <c r="F890" s="33"/>
      <c r="G890" s="22"/>
      <c r="H890" s="11"/>
      <c r="I890" s="6"/>
      <c r="J890" s="1"/>
      <c r="K890" s="1"/>
      <c r="L890" s="1">
        <f>L$6</f>
        <v>0</v>
      </c>
    </row>
    <row r="891" spans="1:12" ht="18.75">
      <c r="A891" s="40" t="str">
        <f>A$7</f>
        <v>Значения X   в 5-м испытании</v>
      </c>
      <c r="B891" s="43"/>
      <c r="C891" s="21"/>
      <c r="D891" s="21"/>
      <c r="E891" s="21"/>
      <c r="F891" s="44"/>
      <c r="G891" s="23"/>
      <c r="H891" s="21"/>
      <c r="I891" s="6"/>
      <c r="J891" s="1"/>
      <c r="K891" s="1"/>
      <c r="L891" s="1"/>
    </row>
    <row r="892" spans="1:12" ht="18.75">
      <c r="A892" s="40" t="str">
        <f>A$8</f>
        <v>Значения X   в 6-м испытании</v>
      </c>
      <c r="B892" s="43"/>
      <c r="C892" s="21"/>
      <c r="D892" s="21"/>
      <c r="E892" s="21"/>
      <c r="F892" s="44"/>
      <c r="G892" s="23"/>
      <c r="H892" s="21"/>
      <c r="I892" s="6"/>
      <c r="J892" s="1"/>
      <c r="K892" s="1"/>
      <c r="L892" s="1"/>
    </row>
    <row r="893" spans="1:12" ht="18.75">
      <c r="A893" s="40" t="str">
        <f>A$9</f>
        <v>Значения X   в 7-м испытании</v>
      </c>
      <c r="B893" s="43"/>
      <c r="C893" s="21"/>
      <c r="D893" s="21"/>
      <c r="E893" s="21"/>
      <c r="F893" s="44"/>
      <c r="G893" s="23"/>
      <c r="H893" s="21"/>
      <c r="I893" s="6"/>
      <c r="J893" s="1"/>
      <c r="K893" s="1"/>
      <c r="L893" s="1"/>
    </row>
    <row r="894" spans="1:12" ht="19.5" thickBot="1">
      <c r="A894" s="42" t="str">
        <f>A$10</f>
        <v>Значения X   в 8-м испытании</v>
      </c>
      <c r="B894" s="43"/>
      <c r="C894" s="21"/>
      <c r="D894" s="21"/>
      <c r="E894" s="21"/>
      <c r="F894" s="44"/>
      <c r="G894" s="23"/>
      <c r="H894" s="21"/>
      <c r="I894" s="6"/>
      <c r="J894" s="1"/>
      <c r="K894" s="1"/>
      <c r="L894" s="1">
        <f>L$10</f>
        <v>0</v>
      </c>
    </row>
    <row r="895" spans="1:12" ht="20.25" thickTop="1" thickBot="1">
      <c r="A895" s="48" t="str">
        <f t="shared" ref="A895:H895" si="276">A$11</f>
        <v>xi</v>
      </c>
      <c r="B895" s="49">
        <f t="shared" si="276"/>
        <v>0</v>
      </c>
      <c r="C895" s="50">
        <f t="shared" si="276"/>
        <v>1</v>
      </c>
      <c r="D895" s="50">
        <f t="shared" si="276"/>
        <v>2</v>
      </c>
      <c r="E895" s="50">
        <f t="shared" si="276"/>
        <v>3</v>
      </c>
      <c r="F895" s="50">
        <f t="shared" si="276"/>
        <v>4</v>
      </c>
      <c r="G895" s="50">
        <f t="shared" si="276"/>
        <v>5</v>
      </c>
      <c r="H895" s="102" t="str">
        <f t="shared" si="276"/>
        <v>&gt;5</v>
      </c>
      <c r="I895" s="6"/>
      <c r="J895" s="1"/>
      <c r="K895" s="1"/>
      <c r="L895" s="1">
        <f>L$11</f>
        <v>0</v>
      </c>
    </row>
    <row r="896" spans="1:12" ht="19.5" thickTop="1">
      <c r="A896" s="47" t="str">
        <f>A$12</f>
        <v>n(X=xi)</v>
      </c>
      <c r="B896" s="58"/>
      <c r="C896" s="59"/>
      <c r="D896" s="59"/>
      <c r="E896" s="59"/>
      <c r="F896" s="101"/>
      <c r="G896" s="59"/>
      <c r="H896" s="60"/>
      <c r="I896" s="6">
        <f>SUM(B896:H896)</f>
        <v>0</v>
      </c>
      <c r="J896" s="1"/>
      <c r="K896" s="1"/>
      <c r="L896" s="1">
        <f>L$12</f>
        <v>0</v>
      </c>
    </row>
    <row r="897" spans="1:12" ht="19.5" thickBot="1">
      <c r="A897" s="45" t="str">
        <f>A$13</f>
        <v>w(X=xi)</v>
      </c>
      <c r="B897" s="103"/>
      <c r="C897" s="104"/>
      <c r="D897" s="104"/>
      <c r="E897" s="104"/>
      <c r="F897" s="87"/>
      <c r="G897" s="104"/>
      <c r="H897" s="105"/>
      <c r="I897" s="6">
        <f>SUM(B897:H897)</f>
        <v>0</v>
      </c>
      <c r="J897" s="1"/>
      <c r="K897" s="1"/>
      <c r="L897" s="1">
        <f>L$13</f>
        <v>0</v>
      </c>
    </row>
    <row r="898" spans="1:12" ht="19.5" thickTop="1">
      <c r="A898" s="45" t="str">
        <f t="shared" ref="A898:H898" si="277">A$14</f>
        <v>p(xi) (для биномиального закона)</v>
      </c>
      <c r="B898" s="88">
        <f t="shared" si="277"/>
        <v>0.51290999999999998</v>
      </c>
      <c r="C898" s="89">
        <f t="shared" si="277"/>
        <v>0.36636000000000002</v>
      </c>
      <c r="D898" s="89" t="str">
        <f t="shared" si="277"/>
        <v>0.10468</v>
      </c>
      <c r="E898" s="89">
        <f t="shared" si="277"/>
        <v>1.495E-2</v>
      </c>
      <c r="F898" s="89">
        <f t="shared" si="277"/>
        <v>1.07E-3</v>
      </c>
      <c r="G898" s="89">
        <f t="shared" si="277"/>
        <v>3.0000000000000001E-5</v>
      </c>
      <c r="H898" s="90">
        <f t="shared" si="277"/>
        <v>0</v>
      </c>
      <c r="I898" s="6"/>
      <c r="J898" s="1"/>
      <c r="K898" s="1"/>
      <c r="L898" s="1">
        <f>L$14</f>
        <v>0</v>
      </c>
    </row>
    <row r="899" spans="1:12" ht="18">
      <c r="A899" s="45" t="str">
        <f t="shared" ref="A899:H899" si="278">A$15</f>
        <v>p(xi) (для закона Пуассона)</v>
      </c>
      <c r="B899" s="91">
        <f t="shared" si="278"/>
        <v>0.53525999999999996</v>
      </c>
      <c r="C899" s="52">
        <f t="shared" si="278"/>
        <v>0.33454</v>
      </c>
      <c r="D899" s="52">
        <f t="shared" si="278"/>
        <v>0.10453999999999999</v>
      </c>
      <c r="E899" s="52">
        <f t="shared" si="278"/>
        <v>2.1780000000000001E-2</v>
      </c>
      <c r="F899" s="52">
        <f t="shared" si="278"/>
        <v>3.3999999999999998E-3</v>
      </c>
      <c r="G899" s="52">
        <f t="shared" si="278"/>
        <v>4.2999999999999999E-4</v>
      </c>
      <c r="H899" s="92">
        <f t="shared" si="278"/>
        <v>0</v>
      </c>
      <c r="I899" s="1"/>
      <c r="J899" s="1"/>
      <c r="K899" s="1"/>
      <c r="L899" s="1">
        <f>L$15</f>
        <v>0</v>
      </c>
    </row>
    <row r="900" spans="1:12" ht="18">
      <c r="A900" s="45" t="str">
        <f t="shared" ref="A900:H900" si="279">A$16</f>
        <v>p(xi) (по теореме Муавра-Лапласа)</v>
      </c>
      <c r="B900" s="91">
        <f t="shared" si="279"/>
        <v>0.37745124180654221</v>
      </c>
      <c r="C900" s="52">
        <f t="shared" si="279"/>
        <v>0.47438196387197351</v>
      </c>
      <c r="D900" s="52">
        <f t="shared" si="279"/>
        <v>9.5776066705217863E-2</v>
      </c>
      <c r="E900" s="52">
        <f t="shared" si="279"/>
        <v>3.1063282434063348E-3</v>
      </c>
      <c r="F900" s="52">
        <f t="shared" si="279"/>
        <v>1.6184497205098575E-5</v>
      </c>
      <c r="G900" s="52">
        <f t="shared" si="279"/>
        <v>1.35460475991584E-8</v>
      </c>
      <c r="H900" s="92">
        <f t="shared" si="279"/>
        <v>0</v>
      </c>
      <c r="I900" s="1"/>
      <c r="J900" s="1"/>
      <c r="K900" s="1"/>
      <c r="L900" s="1">
        <f>L$17</f>
        <v>0</v>
      </c>
    </row>
    <row r="901" spans="1:12" ht="18">
      <c r="A901" s="45" t="str">
        <f>A$17</f>
        <v>Fвыб(xi)</v>
      </c>
      <c r="B901" s="93"/>
      <c r="C901" s="61"/>
      <c r="D901" s="61"/>
      <c r="E901" s="61"/>
      <c r="F901" s="61"/>
      <c r="G901" s="61"/>
      <c r="H901" s="62"/>
      <c r="I901" s="1"/>
      <c r="J901" s="1"/>
      <c r="K901" s="1"/>
      <c r="L901" s="1"/>
    </row>
    <row r="902" spans="1:12" ht="18">
      <c r="A902" s="45" t="str">
        <f t="shared" ref="A902:H902" si="280">A$18</f>
        <v>Fбином(xi)</v>
      </c>
      <c r="B902" s="91">
        <f t="shared" si="280"/>
        <v>0</v>
      </c>
      <c r="C902" s="53">
        <f t="shared" si="280"/>
        <v>0.51290999999999998</v>
      </c>
      <c r="D902" s="53">
        <f t="shared" si="280"/>
        <v>0.87927</v>
      </c>
      <c r="E902" s="53">
        <f t="shared" si="280"/>
        <v>0.98394999999999999</v>
      </c>
      <c r="F902" s="53">
        <f t="shared" si="280"/>
        <v>0.99890000000000001</v>
      </c>
      <c r="G902" s="53">
        <f t="shared" si="280"/>
        <v>0.99997000000000003</v>
      </c>
      <c r="H902" s="97">
        <f t="shared" si="280"/>
        <v>1</v>
      </c>
      <c r="I902" s="1"/>
      <c r="J902" s="1"/>
      <c r="K902" s="1"/>
      <c r="L902" s="1"/>
    </row>
    <row r="903" spans="1:12" ht="18">
      <c r="A903" s="45" t="str">
        <f t="shared" ref="A903:H903" si="281">A$19</f>
        <v>Fпуасс(xi)</v>
      </c>
      <c r="B903" s="91">
        <f t="shared" si="281"/>
        <v>0</v>
      </c>
      <c r="C903" s="53">
        <f t="shared" si="281"/>
        <v>0.53525999999999996</v>
      </c>
      <c r="D903" s="53">
        <f t="shared" si="281"/>
        <v>0.87927</v>
      </c>
      <c r="E903" s="53">
        <f t="shared" si="281"/>
        <v>0.98394999999999999</v>
      </c>
      <c r="F903" s="53">
        <f t="shared" si="281"/>
        <v>0.99890000000000001</v>
      </c>
      <c r="G903" s="53">
        <f t="shared" si="281"/>
        <v>0.99997000000000003</v>
      </c>
      <c r="H903" s="97">
        <f t="shared" si="281"/>
        <v>1</v>
      </c>
      <c r="I903" s="1"/>
      <c r="J903" s="1"/>
      <c r="K903" s="1"/>
      <c r="L903" s="1"/>
    </row>
    <row r="904" spans="1:12" ht="18.75" thickBot="1">
      <c r="A904" s="46" t="str">
        <f>A$20</f>
        <v>Fнорм((xi-x(i-1))/2)</v>
      </c>
      <c r="B904" s="94">
        <f>B$20</f>
        <v>0</v>
      </c>
      <c r="C904" s="94">
        <f t="shared" ref="C904:G904" si="282">C$20</f>
        <v>0.43288618749631069</v>
      </c>
      <c r="D904" s="94">
        <f t="shared" si="282"/>
        <v>0.88163821468107129</v>
      </c>
      <c r="E904" s="94">
        <f t="shared" si="282"/>
        <v>0.99438505667354171</v>
      </c>
      <c r="F904" s="94">
        <f t="shared" si="282"/>
        <v>0.99994940269737909</v>
      </c>
      <c r="G904" s="94">
        <f t="shared" si="282"/>
        <v>0.99999991969272073</v>
      </c>
      <c r="H904" s="98">
        <v>1</v>
      </c>
      <c r="I904" s="1"/>
      <c r="J904" s="1"/>
      <c r="K904" s="1"/>
      <c r="L904" s="1"/>
    </row>
    <row r="905" spans="1:12" ht="19.5" thickTop="1">
      <c r="A905" s="1"/>
      <c r="B905" s="26"/>
      <c r="C905" s="26"/>
      <c r="D905" s="26"/>
      <c r="E905" s="25"/>
      <c r="F905" s="25"/>
      <c r="G905" s="25"/>
      <c r="H905" s="5"/>
      <c r="I905" s="1"/>
      <c r="J905" s="1"/>
      <c r="K905" s="1"/>
      <c r="L905" s="1"/>
    </row>
    <row r="906" spans="1:12" ht="18.75">
      <c r="A906" s="20" t="s">
        <v>81</v>
      </c>
      <c r="B906" s="25"/>
      <c r="C906" s="25"/>
      <c r="D906" s="25"/>
      <c r="E906" s="25"/>
      <c r="F906" s="25"/>
      <c r="G906" s="25"/>
      <c r="H906" s="95"/>
      <c r="I906" s="1"/>
      <c r="J906" s="1"/>
      <c r="K906" s="1"/>
      <c r="L906" s="100" t="s">
        <v>76</v>
      </c>
    </row>
    <row r="907" spans="1:12" ht="18.75">
      <c r="A907" s="20"/>
      <c r="B907" s="25"/>
      <c r="C907" s="25"/>
      <c r="D907" s="25"/>
      <c r="E907" s="25"/>
      <c r="F907" s="25"/>
      <c r="G907" s="25"/>
      <c r="H907" s="95"/>
      <c r="I907" s="1"/>
      <c r="J907" s="1"/>
      <c r="K907" s="1"/>
      <c r="L907" s="1"/>
    </row>
    <row r="908" spans="1:12" ht="18.75">
      <c r="A908" s="20"/>
      <c r="B908" s="25"/>
      <c r="C908" s="25"/>
      <c r="D908" s="25"/>
      <c r="E908" s="25"/>
      <c r="F908" s="25"/>
      <c r="G908" s="25"/>
      <c r="H908" s="95"/>
      <c r="I908" s="1"/>
      <c r="J908" s="1"/>
      <c r="K908" s="1"/>
      <c r="L908" s="1"/>
    </row>
    <row r="909" spans="1:12" ht="18.75">
      <c r="A909" s="20"/>
      <c r="B909" s="25"/>
      <c r="C909" s="25"/>
      <c r="D909" s="25"/>
      <c r="E909" s="25"/>
      <c r="F909" s="25"/>
      <c r="G909" s="25"/>
      <c r="H909" s="95"/>
      <c r="I909" s="1"/>
      <c r="J909" s="1"/>
      <c r="K909" s="1"/>
      <c r="L909" s="1"/>
    </row>
    <row r="910" spans="1:12" ht="1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thickBot="1">
      <c r="A911" s="10">
        <f>'Название и список группы'!A36</f>
        <v>35</v>
      </c>
      <c r="B911" s="113">
        <f>'Название и список группы'!B36</f>
        <v>0</v>
      </c>
      <c r="C911" s="113"/>
      <c r="D911" s="113"/>
      <c r="E911" s="113"/>
      <c r="F911" s="113"/>
      <c r="G911" s="113"/>
      <c r="H911" s="113"/>
      <c r="I911" s="113"/>
      <c r="J911" s="113"/>
      <c r="K911" s="1"/>
      <c r="L911" s="1">
        <f>L$27</f>
        <v>0</v>
      </c>
    </row>
    <row r="912" spans="1:12" ht="24.75" thickTop="1" thickBot="1">
      <c r="A912" s="38" t="str">
        <f t="shared" ref="A912:F912" si="283">A$2</f>
        <v>Номер серии</v>
      </c>
      <c r="B912" s="35">
        <f t="shared" si="283"/>
        <v>1</v>
      </c>
      <c r="C912" s="28">
        <f t="shared" si="283"/>
        <v>2</v>
      </c>
      <c r="D912" s="28">
        <f t="shared" si="283"/>
        <v>3</v>
      </c>
      <c r="E912" s="28">
        <f t="shared" si="283"/>
        <v>4</v>
      </c>
      <c r="F912" s="29">
        <f t="shared" si="283"/>
        <v>5</v>
      </c>
      <c r="G912" s="63"/>
      <c r="H912" s="64" t="str">
        <f>H$2</f>
        <v>число серий</v>
      </c>
      <c r="I912" s="2"/>
      <c r="J912" s="56" t="s">
        <v>0</v>
      </c>
      <c r="K912" s="1"/>
      <c r="L912" s="17" t="str">
        <f>L$2</f>
        <v>Выполните 8 испытаний</v>
      </c>
    </row>
    <row r="913" spans="1:12" ht="19.5" thickTop="1">
      <c r="A913" s="39" t="str">
        <f>A$3</f>
        <v>Значения X   в 1-м испытании</v>
      </c>
      <c r="B913" s="36"/>
      <c r="C913" s="19"/>
      <c r="D913" s="19"/>
      <c r="E913" s="19"/>
      <c r="F913" s="31"/>
      <c r="G913" s="22"/>
      <c r="H913" s="18"/>
      <c r="I913" s="5">
        <f>IF(SUM(B913:F920)&gt;0,1,10^(-5))</f>
        <v>1.0000000000000001E-5</v>
      </c>
      <c r="J913" s="57">
        <f>IF(SUM(B922:H922)&gt;0,1,10^(-5))</f>
        <v>1.0000000000000001E-5</v>
      </c>
      <c r="K913" s="1"/>
      <c r="L913" s="17" t="str">
        <f>L$3</f>
        <v>из 5 серий по 3 броска монеты</v>
      </c>
    </row>
    <row r="914" spans="1:12" ht="18.75">
      <c r="A914" s="40" t="str">
        <f>A$4</f>
        <v>Значения X во 2-м испытании</v>
      </c>
      <c r="B914" s="37"/>
      <c r="C914" s="11"/>
      <c r="D914" s="11"/>
      <c r="E914" s="11"/>
      <c r="F914" s="33"/>
      <c r="G914" s="22"/>
      <c r="H914" s="11"/>
      <c r="I914" s="5"/>
      <c r="J914" s="1"/>
      <c r="K914" s="1"/>
      <c r="L914" s="1" t="str">
        <f>L$4</f>
        <v>X — число серий, в которых трижды</v>
      </c>
    </row>
    <row r="915" spans="1:12" ht="18.75">
      <c r="A915" s="40" t="str">
        <f>A$5</f>
        <v>Значения X   в 3-м испытании</v>
      </c>
      <c r="B915" s="37"/>
      <c r="C915" s="11"/>
      <c r="D915" s="11"/>
      <c r="E915" s="11"/>
      <c r="F915" s="33"/>
      <c r="G915" s="22"/>
      <c r="H915" s="11"/>
      <c r="I915" s="5"/>
      <c r="J915" s="1"/>
      <c r="K915" s="1"/>
      <c r="L915" s="1" t="str">
        <f>L$5</f>
        <v>выпал орел.</v>
      </c>
    </row>
    <row r="916" spans="1:12" ht="18.75">
      <c r="A916" s="40" t="str">
        <f>A$6</f>
        <v>Значения X   в 4-м испытании</v>
      </c>
      <c r="B916" s="37"/>
      <c r="C916" s="11"/>
      <c r="D916" s="11"/>
      <c r="E916" s="11"/>
      <c r="F916" s="33"/>
      <c r="G916" s="22"/>
      <c r="H916" s="11"/>
      <c r="I916" s="6"/>
      <c r="J916" s="1"/>
      <c r="K916" s="1"/>
      <c r="L916" s="1">
        <f>L$6</f>
        <v>0</v>
      </c>
    </row>
    <row r="917" spans="1:12" ht="18.75">
      <c r="A917" s="40" t="str">
        <f>A$7</f>
        <v>Значения X   в 5-м испытании</v>
      </c>
      <c r="B917" s="43"/>
      <c r="C917" s="21"/>
      <c r="D917" s="21"/>
      <c r="E917" s="21"/>
      <c r="F917" s="44"/>
      <c r="G917" s="23"/>
      <c r="H917" s="21"/>
      <c r="I917" s="6"/>
      <c r="J917" s="1"/>
      <c r="K917" s="1"/>
      <c r="L917" s="1"/>
    </row>
    <row r="918" spans="1:12" ht="18.75">
      <c r="A918" s="40" t="str">
        <f>A$8</f>
        <v>Значения X   в 6-м испытании</v>
      </c>
      <c r="B918" s="43"/>
      <c r="C918" s="21"/>
      <c r="D918" s="21"/>
      <c r="E918" s="21"/>
      <c r="F918" s="44"/>
      <c r="G918" s="23"/>
      <c r="H918" s="21"/>
      <c r="I918" s="6"/>
      <c r="J918" s="1"/>
      <c r="K918" s="1"/>
      <c r="L918" s="1"/>
    </row>
    <row r="919" spans="1:12" ht="18.75">
      <c r="A919" s="40" t="str">
        <f>A$9</f>
        <v>Значения X   в 7-м испытании</v>
      </c>
      <c r="B919" s="43"/>
      <c r="C919" s="21"/>
      <c r="D919" s="21"/>
      <c r="E919" s="21"/>
      <c r="F919" s="44"/>
      <c r="G919" s="23"/>
      <c r="H919" s="21"/>
      <c r="I919" s="6"/>
      <c r="J919" s="1"/>
      <c r="K919" s="1"/>
      <c r="L919" s="1"/>
    </row>
    <row r="920" spans="1:12" ht="19.5" thickBot="1">
      <c r="A920" s="42" t="str">
        <f>A$10</f>
        <v>Значения X   в 8-м испытании</v>
      </c>
      <c r="B920" s="43"/>
      <c r="C920" s="21"/>
      <c r="D920" s="21"/>
      <c r="E920" s="21"/>
      <c r="F920" s="44"/>
      <c r="G920" s="23"/>
      <c r="H920" s="21"/>
      <c r="I920" s="6"/>
      <c r="J920" s="1"/>
      <c r="K920" s="1"/>
      <c r="L920" s="1">
        <f>L$10</f>
        <v>0</v>
      </c>
    </row>
    <row r="921" spans="1:12" ht="20.25" thickTop="1" thickBot="1">
      <c r="A921" s="48" t="str">
        <f t="shared" ref="A921:H921" si="284">A$11</f>
        <v>xi</v>
      </c>
      <c r="B921" s="49">
        <f t="shared" si="284"/>
        <v>0</v>
      </c>
      <c r="C921" s="50">
        <f t="shared" si="284"/>
        <v>1</v>
      </c>
      <c r="D921" s="50">
        <f t="shared" si="284"/>
        <v>2</v>
      </c>
      <c r="E921" s="50">
        <f t="shared" si="284"/>
        <v>3</v>
      </c>
      <c r="F921" s="50">
        <f t="shared" si="284"/>
        <v>4</v>
      </c>
      <c r="G921" s="50">
        <f t="shared" si="284"/>
        <v>5</v>
      </c>
      <c r="H921" s="102" t="str">
        <f t="shared" si="284"/>
        <v>&gt;5</v>
      </c>
      <c r="I921" s="6"/>
      <c r="J921" s="1"/>
      <c r="K921" s="1"/>
      <c r="L921" s="1">
        <f>L$11</f>
        <v>0</v>
      </c>
    </row>
    <row r="922" spans="1:12" ht="19.5" thickTop="1">
      <c r="A922" s="47" t="str">
        <f>A$12</f>
        <v>n(X=xi)</v>
      </c>
      <c r="B922" s="58"/>
      <c r="C922" s="59"/>
      <c r="D922" s="59"/>
      <c r="E922" s="59"/>
      <c r="F922" s="101"/>
      <c r="G922" s="59"/>
      <c r="H922" s="60"/>
      <c r="I922" s="6">
        <f>SUM(B922:H922)</f>
        <v>0</v>
      </c>
      <c r="J922" s="1"/>
      <c r="K922" s="1"/>
      <c r="L922" s="1">
        <f>L$12</f>
        <v>0</v>
      </c>
    </row>
    <row r="923" spans="1:12" ht="19.5" thickBot="1">
      <c r="A923" s="45" t="str">
        <f>A$13</f>
        <v>w(X=xi)</v>
      </c>
      <c r="B923" s="103"/>
      <c r="C923" s="104"/>
      <c r="D923" s="104"/>
      <c r="E923" s="104"/>
      <c r="F923" s="87"/>
      <c r="G923" s="104"/>
      <c r="H923" s="105"/>
      <c r="I923" s="6">
        <f>SUM(B923:H923)</f>
        <v>0</v>
      </c>
      <c r="J923" s="1"/>
      <c r="K923" s="1"/>
      <c r="L923" s="1">
        <f>L$13</f>
        <v>0</v>
      </c>
    </row>
    <row r="924" spans="1:12" ht="19.5" thickTop="1">
      <c r="A924" s="45" t="str">
        <f t="shared" ref="A924:H924" si="285">A$14</f>
        <v>p(xi) (для биномиального закона)</v>
      </c>
      <c r="B924" s="88">
        <f t="shared" si="285"/>
        <v>0.51290999999999998</v>
      </c>
      <c r="C924" s="89">
        <f t="shared" si="285"/>
        <v>0.36636000000000002</v>
      </c>
      <c r="D924" s="89" t="str">
        <f t="shared" si="285"/>
        <v>0.10468</v>
      </c>
      <c r="E924" s="89">
        <f t="shared" si="285"/>
        <v>1.495E-2</v>
      </c>
      <c r="F924" s="89">
        <f t="shared" si="285"/>
        <v>1.07E-3</v>
      </c>
      <c r="G924" s="89">
        <f t="shared" si="285"/>
        <v>3.0000000000000001E-5</v>
      </c>
      <c r="H924" s="90">
        <f t="shared" si="285"/>
        <v>0</v>
      </c>
      <c r="I924" s="6"/>
      <c r="J924" s="1"/>
      <c r="K924" s="1"/>
      <c r="L924" s="1">
        <f>L$14</f>
        <v>0</v>
      </c>
    </row>
    <row r="925" spans="1:12" ht="18">
      <c r="A925" s="45" t="str">
        <f t="shared" ref="A925:H925" si="286">A$15</f>
        <v>p(xi) (для закона Пуассона)</v>
      </c>
      <c r="B925" s="91">
        <f t="shared" si="286"/>
        <v>0.53525999999999996</v>
      </c>
      <c r="C925" s="52">
        <f t="shared" si="286"/>
        <v>0.33454</v>
      </c>
      <c r="D925" s="52">
        <f t="shared" si="286"/>
        <v>0.10453999999999999</v>
      </c>
      <c r="E925" s="52">
        <f t="shared" si="286"/>
        <v>2.1780000000000001E-2</v>
      </c>
      <c r="F925" s="52">
        <f t="shared" si="286"/>
        <v>3.3999999999999998E-3</v>
      </c>
      <c r="G925" s="52">
        <f t="shared" si="286"/>
        <v>4.2999999999999999E-4</v>
      </c>
      <c r="H925" s="92">
        <f t="shared" si="286"/>
        <v>0</v>
      </c>
      <c r="I925" s="1"/>
      <c r="J925" s="1"/>
      <c r="K925" s="1"/>
      <c r="L925" s="1">
        <f>L$15</f>
        <v>0</v>
      </c>
    </row>
    <row r="926" spans="1:12" ht="18">
      <c r="A926" s="45" t="str">
        <f t="shared" ref="A926:H926" si="287">A$16</f>
        <v>p(xi) (по теореме Муавра-Лапласа)</v>
      </c>
      <c r="B926" s="91">
        <f t="shared" si="287"/>
        <v>0.37745124180654221</v>
      </c>
      <c r="C926" s="52">
        <f t="shared" si="287"/>
        <v>0.47438196387197351</v>
      </c>
      <c r="D926" s="52">
        <f t="shared" si="287"/>
        <v>9.5776066705217863E-2</v>
      </c>
      <c r="E926" s="52">
        <f t="shared" si="287"/>
        <v>3.1063282434063348E-3</v>
      </c>
      <c r="F926" s="52">
        <f t="shared" si="287"/>
        <v>1.6184497205098575E-5</v>
      </c>
      <c r="G926" s="52">
        <f t="shared" si="287"/>
        <v>1.35460475991584E-8</v>
      </c>
      <c r="H926" s="92">
        <f t="shared" si="287"/>
        <v>0</v>
      </c>
      <c r="I926" s="1"/>
      <c r="J926" s="1"/>
      <c r="K926" s="1"/>
      <c r="L926" s="1">
        <f>L$17</f>
        <v>0</v>
      </c>
    </row>
    <row r="927" spans="1:12" ht="18">
      <c r="A927" s="45" t="str">
        <f>A$17</f>
        <v>Fвыб(xi)</v>
      </c>
      <c r="B927" s="93"/>
      <c r="C927" s="61"/>
      <c r="D927" s="61"/>
      <c r="E927" s="61"/>
      <c r="F927" s="61"/>
      <c r="G927" s="61"/>
      <c r="H927" s="62"/>
      <c r="I927" s="1"/>
      <c r="J927" s="1"/>
      <c r="K927" s="1"/>
      <c r="L927" s="1"/>
    </row>
    <row r="928" spans="1:12" ht="18">
      <c r="A928" s="45" t="str">
        <f t="shared" ref="A928:H928" si="288">A$18</f>
        <v>Fбином(xi)</v>
      </c>
      <c r="B928" s="91">
        <f t="shared" si="288"/>
        <v>0</v>
      </c>
      <c r="C928" s="53">
        <f t="shared" si="288"/>
        <v>0.51290999999999998</v>
      </c>
      <c r="D928" s="53">
        <f t="shared" si="288"/>
        <v>0.87927</v>
      </c>
      <c r="E928" s="53">
        <f t="shared" si="288"/>
        <v>0.98394999999999999</v>
      </c>
      <c r="F928" s="53">
        <f t="shared" si="288"/>
        <v>0.99890000000000001</v>
      </c>
      <c r="G928" s="53">
        <f t="shared" si="288"/>
        <v>0.99997000000000003</v>
      </c>
      <c r="H928" s="97">
        <f t="shared" si="288"/>
        <v>1</v>
      </c>
      <c r="I928" s="1"/>
      <c r="J928" s="1"/>
      <c r="K928" s="1"/>
      <c r="L928" s="1"/>
    </row>
    <row r="929" spans="1:12" ht="18">
      <c r="A929" s="45" t="str">
        <f t="shared" ref="A929:H929" si="289">A$19</f>
        <v>Fпуасс(xi)</v>
      </c>
      <c r="B929" s="91">
        <f t="shared" si="289"/>
        <v>0</v>
      </c>
      <c r="C929" s="53">
        <f t="shared" si="289"/>
        <v>0.53525999999999996</v>
      </c>
      <c r="D929" s="53">
        <f t="shared" si="289"/>
        <v>0.87927</v>
      </c>
      <c r="E929" s="53">
        <f t="shared" si="289"/>
        <v>0.98394999999999999</v>
      </c>
      <c r="F929" s="53">
        <f t="shared" si="289"/>
        <v>0.99890000000000001</v>
      </c>
      <c r="G929" s="53">
        <f t="shared" si="289"/>
        <v>0.99997000000000003</v>
      </c>
      <c r="H929" s="97">
        <f t="shared" si="289"/>
        <v>1</v>
      </c>
      <c r="I929" s="1"/>
      <c r="J929" s="1"/>
      <c r="K929" s="1"/>
      <c r="L929" s="1"/>
    </row>
    <row r="930" spans="1:12" ht="18.75" thickBot="1">
      <c r="A930" s="46" t="str">
        <f>A$20</f>
        <v>Fнорм((xi-x(i-1))/2)</v>
      </c>
      <c r="B930" s="94">
        <f>B$20</f>
        <v>0</v>
      </c>
      <c r="C930" s="94">
        <f t="shared" ref="C930:G930" si="290">C$20</f>
        <v>0.43288618749631069</v>
      </c>
      <c r="D930" s="94">
        <f t="shared" si="290"/>
        <v>0.88163821468107129</v>
      </c>
      <c r="E930" s="94">
        <f t="shared" si="290"/>
        <v>0.99438505667354171</v>
      </c>
      <c r="F930" s="94">
        <f t="shared" si="290"/>
        <v>0.99994940269737909</v>
      </c>
      <c r="G930" s="94">
        <f t="shared" si="290"/>
        <v>0.99999991969272073</v>
      </c>
      <c r="H930" s="98">
        <v>1</v>
      </c>
      <c r="I930" s="1"/>
      <c r="J930" s="1"/>
      <c r="K930" s="1"/>
      <c r="L930" s="1"/>
    </row>
    <row r="931" spans="1:12" ht="19.5" thickTop="1">
      <c r="A931" s="1"/>
      <c r="B931" s="26"/>
      <c r="C931" s="26"/>
      <c r="D931" s="26"/>
      <c r="E931" s="25"/>
      <c r="F931" s="25"/>
      <c r="G931" s="25"/>
      <c r="H931" s="5"/>
      <c r="I931" s="1"/>
      <c r="J931" s="1"/>
      <c r="K931" s="1"/>
      <c r="L931" s="1"/>
    </row>
    <row r="932" spans="1:12" ht="18.75">
      <c r="A932" s="20" t="s">
        <v>81</v>
      </c>
      <c r="B932" s="25"/>
      <c r="C932" s="25"/>
      <c r="D932" s="25"/>
      <c r="E932" s="25"/>
      <c r="F932" s="25"/>
      <c r="G932" s="25"/>
      <c r="H932" s="95"/>
      <c r="I932" s="1"/>
      <c r="J932" s="1"/>
      <c r="K932" s="1"/>
      <c r="L932" s="100" t="s">
        <v>76</v>
      </c>
    </row>
    <row r="933" spans="1:12" ht="18.75">
      <c r="A933" s="20"/>
      <c r="B933" s="25"/>
      <c r="C933" s="25"/>
      <c r="D933" s="25"/>
      <c r="E933" s="25"/>
      <c r="F933" s="25"/>
      <c r="G933" s="25"/>
      <c r="H933" s="95"/>
      <c r="I933" s="1"/>
      <c r="J933" s="1"/>
      <c r="K933" s="1"/>
      <c r="L933" s="1"/>
    </row>
    <row r="934" spans="1:12" ht="18.75">
      <c r="A934" s="20"/>
      <c r="B934" s="25"/>
      <c r="C934" s="25"/>
      <c r="D934" s="25"/>
      <c r="E934" s="25"/>
      <c r="F934" s="25"/>
      <c r="G934" s="25"/>
      <c r="H934" s="95"/>
      <c r="I934" s="1"/>
      <c r="J934" s="1"/>
      <c r="K934" s="1"/>
      <c r="L934" s="1"/>
    </row>
    <row r="935" spans="1:12" ht="18.75">
      <c r="A935" s="20"/>
      <c r="B935" s="25"/>
      <c r="C935" s="25"/>
      <c r="D935" s="25"/>
      <c r="E935" s="25"/>
      <c r="F935" s="25"/>
      <c r="G935" s="25"/>
      <c r="H935" s="95"/>
      <c r="I935" s="1"/>
      <c r="J935" s="1"/>
      <c r="K935" s="1"/>
      <c r="L935" s="1"/>
    </row>
    <row r="936" spans="1:12" ht="1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thickBot="1">
      <c r="A937" s="10">
        <f>'Название и список группы'!A37</f>
        <v>36</v>
      </c>
      <c r="B937" s="113">
        <f>'Название и список группы'!B37</f>
        <v>0</v>
      </c>
      <c r="C937" s="113"/>
      <c r="D937" s="113"/>
      <c r="E937" s="113"/>
      <c r="F937" s="113"/>
      <c r="G937" s="113"/>
      <c r="H937" s="113"/>
      <c r="I937" s="113"/>
      <c r="J937" s="113"/>
      <c r="K937" s="1"/>
      <c r="L937" s="1">
        <f>L$27</f>
        <v>0</v>
      </c>
    </row>
    <row r="938" spans="1:12" ht="24.75" thickTop="1" thickBot="1">
      <c r="A938" s="38" t="str">
        <f t="shared" ref="A938:F938" si="291">A$2</f>
        <v>Номер серии</v>
      </c>
      <c r="B938" s="35">
        <f t="shared" si="291"/>
        <v>1</v>
      </c>
      <c r="C938" s="28">
        <f t="shared" si="291"/>
        <v>2</v>
      </c>
      <c r="D938" s="28">
        <f t="shared" si="291"/>
        <v>3</v>
      </c>
      <c r="E938" s="28">
        <f t="shared" si="291"/>
        <v>4</v>
      </c>
      <c r="F938" s="29">
        <f t="shared" si="291"/>
        <v>5</v>
      </c>
      <c r="G938" s="63"/>
      <c r="H938" s="64" t="str">
        <f>H$2</f>
        <v>число серий</v>
      </c>
      <c r="I938" s="2"/>
      <c r="J938" s="56" t="s">
        <v>0</v>
      </c>
      <c r="K938" s="1"/>
      <c r="L938" s="17" t="str">
        <f>L$2</f>
        <v>Выполните 8 испытаний</v>
      </c>
    </row>
    <row r="939" spans="1:12" ht="19.5" thickTop="1">
      <c r="A939" s="39" t="str">
        <f>A$3</f>
        <v>Значения X   в 1-м испытании</v>
      </c>
      <c r="B939" s="36"/>
      <c r="C939" s="19"/>
      <c r="D939" s="19"/>
      <c r="E939" s="19"/>
      <c r="F939" s="31"/>
      <c r="G939" s="22"/>
      <c r="H939" s="18"/>
      <c r="I939" s="5">
        <f>IF(SUM(B939:F946)&gt;0,1,10^(-5))</f>
        <v>1.0000000000000001E-5</v>
      </c>
      <c r="J939" s="57">
        <f>IF(SUM(B948:H948)&gt;0,1,10^(-5))</f>
        <v>1.0000000000000001E-5</v>
      </c>
      <c r="K939" s="1"/>
      <c r="L939" s="17" t="str">
        <f>L$3</f>
        <v>из 5 серий по 3 броска монеты</v>
      </c>
    </row>
    <row r="940" spans="1:12" ht="18.75">
      <c r="A940" s="40" t="str">
        <f>A$4</f>
        <v>Значения X во 2-м испытании</v>
      </c>
      <c r="B940" s="37"/>
      <c r="C940" s="11"/>
      <c r="D940" s="11"/>
      <c r="E940" s="11"/>
      <c r="F940" s="33"/>
      <c r="G940" s="22"/>
      <c r="H940" s="11"/>
      <c r="I940" s="5"/>
      <c r="J940" s="1"/>
      <c r="K940" s="1"/>
      <c r="L940" s="1" t="str">
        <f>L$4</f>
        <v>X — число серий, в которых трижды</v>
      </c>
    </row>
    <row r="941" spans="1:12" ht="18.75">
      <c r="A941" s="40" t="str">
        <f>A$5</f>
        <v>Значения X   в 3-м испытании</v>
      </c>
      <c r="B941" s="37"/>
      <c r="C941" s="11"/>
      <c r="D941" s="11"/>
      <c r="E941" s="11"/>
      <c r="F941" s="33"/>
      <c r="G941" s="22"/>
      <c r="H941" s="11"/>
      <c r="I941" s="5"/>
      <c r="J941" s="1"/>
      <c r="K941" s="1"/>
      <c r="L941" s="1" t="str">
        <f>L$5</f>
        <v>выпал орел.</v>
      </c>
    </row>
    <row r="942" spans="1:12" ht="18.75">
      <c r="A942" s="40" t="str">
        <f>A$6</f>
        <v>Значения X   в 4-м испытании</v>
      </c>
      <c r="B942" s="37"/>
      <c r="C942" s="11"/>
      <c r="D942" s="11"/>
      <c r="E942" s="11"/>
      <c r="F942" s="33"/>
      <c r="G942" s="22"/>
      <c r="H942" s="11"/>
      <c r="I942" s="6"/>
      <c r="J942" s="1"/>
      <c r="K942" s="1"/>
      <c r="L942" s="1">
        <f>L$6</f>
        <v>0</v>
      </c>
    </row>
    <row r="943" spans="1:12" ht="18.75">
      <c r="A943" s="40" t="str">
        <f>A$7</f>
        <v>Значения X   в 5-м испытании</v>
      </c>
      <c r="B943" s="43"/>
      <c r="C943" s="21"/>
      <c r="D943" s="21"/>
      <c r="E943" s="21"/>
      <c r="F943" s="44"/>
      <c r="G943" s="23"/>
      <c r="H943" s="21"/>
      <c r="I943" s="6"/>
      <c r="J943" s="1"/>
      <c r="K943" s="1"/>
      <c r="L943" s="1"/>
    </row>
    <row r="944" spans="1:12" ht="18.75">
      <c r="A944" s="40" t="str">
        <f>A$8</f>
        <v>Значения X   в 6-м испытании</v>
      </c>
      <c r="B944" s="43"/>
      <c r="C944" s="21"/>
      <c r="D944" s="21"/>
      <c r="E944" s="21"/>
      <c r="F944" s="44"/>
      <c r="G944" s="23"/>
      <c r="H944" s="21"/>
      <c r="I944" s="6"/>
      <c r="J944" s="1"/>
      <c r="K944" s="1"/>
      <c r="L944" s="1"/>
    </row>
    <row r="945" spans="1:12" ht="18.75">
      <c r="A945" s="40" t="str">
        <f>A$9</f>
        <v>Значения X   в 7-м испытании</v>
      </c>
      <c r="B945" s="43"/>
      <c r="C945" s="21"/>
      <c r="D945" s="21"/>
      <c r="E945" s="21"/>
      <c r="F945" s="44"/>
      <c r="G945" s="23"/>
      <c r="H945" s="21"/>
      <c r="I945" s="6"/>
      <c r="J945" s="1"/>
      <c r="K945" s="1"/>
      <c r="L945" s="1"/>
    </row>
    <row r="946" spans="1:12" ht="19.5" thickBot="1">
      <c r="A946" s="42" t="str">
        <f>A$10</f>
        <v>Значения X   в 8-м испытании</v>
      </c>
      <c r="B946" s="43"/>
      <c r="C946" s="21"/>
      <c r="D946" s="21"/>
      <c r="E946" s="21"/>
      <c r="F946" s="44"/>
      <c r="G946" s="23"/>
      <c r="H946" s="21"/>
      <c r="I946" s="6"/>
      <c r="J946" s="1"/>
      <c r="K946" s="1"/>
      <c r="L946" s="1">
        <f>L$10</f>
        <v>0</v>
      </c>
    </row>
    <row r="947" spans="1:12" ht="20.25" thickTop="1" thickBot="1">
      <c r="A947" s="48" t="str">
        <f t="shared" ref="A947:H947" si="292">A$11</f>
        <v>xi</v>
      </c>
      <c r="B947" s="49">
        <f t="shared" si="292"/>
        <v>0</v>
      </c>
      <c r="C947" s="50">
        <f t="shared" si="292"/>
        <v>1</v>
      </c>
      <c r="D947" s="50">
        <f t="shared" si="292"/>
        <v>2</v>
      </c>
      <c r="E947" s="50">
        <f t="shared" si="292"/>
        <v>3</v>
      </c>
      <c r="F947" s="50">
        <f t="shared" si="292"/>
        <v>4</v>
      </c>
      <c r="G947" s="50">
        <f t="shared" si="292"/>
        <v>5</v>
      </c>
      <c r="H947" s="102" t="str">
        <f t="shared" si="292"/>
        <v>&gt;5</v>
      </c>
      <c r="I947" s="6"/>
      <c r="J947" s="1"/>
      <c r="K947" s="1"/>
      <c r="L947" s="1">
        <f>L$11</f>
        <v>0</v>
      </c>
    </row>
    <row r="948" spans="1:12" ht="19.5" thickTop="1">
      <c r="A948" s="47" t="str">
        <f>A$12</f>
        <v>n(X=xi)</v>
      </c>
      <c r="B948" s="58"/>
      <c r="C948" s="59"/>
      <c r="D948" s="59"/>
      <c r="E948" s="59"/>
      <c r="F948" s="101"/>
      <c r="G948" s="59"/>
      <c r="H948" s="60"/>
      <c r="I948" s="6">
        <f>SUM(B948:H948)</f>
        <v>0</v>
      </c>
      <c r="J948" s="1"/>
      <c r="K948" s="1"/>
      <c r="L948" s="1">
        <f>L$12</f>
        <v>0</v>
      </c>
    </row>
    <row r="949" spans="1:12" ht="19.5" thickBot="1">
      <c r="A949" s="45" t="str">
        <f>A$13</f>
        <v>w(X=xi)</v>
      </c>
      <c r="B949" s="103"/>
      <c r="C949" s="104"/>
      <c r="D949" s="104"/>
      <c r="E949" s="104"/>
      <c r="F949" s="87"/>
      <c r="G949" s="104"/>
      <c r="H949" s="105"/>
      <c r="I949" s="6">
        <f>SUM(B949:H949)</f>
        <v>0</v>
      </c>
      <c r="J949" s="1"/>
      <c r="K949" s="1"/>
      <c r="L949" s="1">
        <f>L$13</f>
        <v>0</v>
      </c>
    </row>
    <row r="950" spans="1:12" ht="19.5" thickTop="1">
      <c r="A950" s="45" t="str">
        <f t="shared" ref="A950:H950" si="293">A$14</f>
        <v>p(xi) (для биномиального закона)</v>
      </c>
      <c r="B950" s="88">
        <f t="shared" si="293"/>
        <v>0.51290999999999998</v>
      </c>
      <c r="C950" s="89">
        <f t="shared" si="293"/>
        <v>0.36636000000000002</v>
      </c>
      <c r="D950" s="89" t="str">
        <f t="shared" si="293"/>
        <v>0.10468</v>
      </c>
      <c r="E950" s="89">
        <f t="shared" si="293"/>
        <v>1.495E-2</v>
      </c>
      <c r="F950" s="89">
        <f t="shared" si="293"/>
        <v>1.07E-3</v>
      </c>
      <c r="G950" s="89">
        <f t="shared" si="293"/>
        <v>3.0000000000000001E-5</v>
      </c>
      <c r="H950" s="90">
        <f t="shared" si="293"/>
        <v>0</v>
      </c>
      <c r="I950" s="6"/>
      <c r="J950" s="1"/>
      <c r="K950" s="1"/>
      <c r="L950" s="1">
        <f>L$14</f>
        <v>0</v>
      </c>
    </row>
    <row r="951" spans="1:12" ht="18">
      <c r="A951" s="45" t="str">
        <f t="shared" ref="A951:H951" si="294">A$15</f>
        <v>p(xi) (для закона Пуассона)</v>
      </c>
      <c r="B951" s="91">
        <f t="shared" si="294"/>
        <v>0.53525999999999996</v>
      </c>
      <c r="C951" s="52">
        <f t="shared" si="294"/>
        <v>0.33454</v>
      </c>
      <c r="D951" s="52">
        <f t="shared" si="294"/>
        <v>0.10453999999999999</v>
      </c>
      <c r="E951" s="52">
        <f t="shared" si="294"/>
        <v>2.1780000000000001E-2</v>
      </c>
      <c r="F951" s="52">
        <f t="shared" si="294"/>
        <v>3.3999999999999998E-3</v>
      </c>
      <c r="G951" s="52">
        <f t="shared" si="294"/>
        <v>4.2999999999999999E-4</v>
      </c>
      <c r="H951" s="92">
        <f t="shared" si="294"/>
        <v>0</v>
      </c>
      <c r="I951" s="1"/>
      <c r="J951" s="1"/>
      <c r="K951" s="1"/>
      <c r="L951" s="1">
        <f>L$15</f>
        <v>0</v>
      </c>
    </row>
    <row r="952" spans="1:12" ht="18">
      <c r="A952" s="45" t="str">
        <f t="shared" ref="A952:H952" si="295">A$16</f>
        <v>p(xi) (по теореме Муавра-Лапласа)</v>
      </c>
      <c r="B952" s="91">
        <f t="shared" si="295"/>
        <v>0.37745124180654221</v>
      </c>
      <c r="C952" s="52">
        <f t="shared" si="295"/>
        <v>0.47438196387197351</v>
      </c>
      <c r="D952" s="52">
        <f t="shared" si="295"/>
        <v>9.5776066705217863E-2</v>
      </c>
      <c r="E952" s="52">
        <f t="shared" si="295"/>
        <v>3.1063282434063348E-3</v>
      </c>
      <c r="F952" s="52">
        <f t="shared" si="295"/>
        <v>1.6184497205098575E-5</v>
      </c>
      <c r="G952" s="52">
        <f t="shared" si="295"/>
        <v>1.35460475991584E-8</v>
      </c>
      <c r="H952" s="92">
        <f t="shared" si="295"/>
        <v>0</v>
      </c>
      <c r="I952" s="1"/>
      <c r="J952" s="1"/>
      <c r="K952" s="1"/>
      <c r="L952" s="1">
        <f>L$17</f>
        <v>0</v>
      </c>
    </row>
    <row r="953" spans="1:12" ht="18">
      <c r="A953" s="45" t="str">
        <f>A$17</f>
        <v>Fвыб(xi)</v>
      </c>
      <c r="B953" s="93"/>
      <c r="C953" s="61"/>
      <c r="D953" s="61"/>
      <c r="E953" s="61"/>
      <c r="F953" s="61"/>
      <c r="G953" s="61"/>
      <c r="H953" s="62"/>
      <c r="I953" s="1"/>
      <c r="J953" s="1"/>
      <c r="K953" s="1"/>
      <c r="L953" s="1"/>
    </row>
    <row r="954" spans="1:12" ht="18">
      <c r="A954" s="45" t="str">
        <f t="shared" ref="A954:H954" si="296">A$18</f>
        <v>Fбином(xi)</v>
      </c>
      <c r="B954" s="91">
        <f t="shared" si="296"/>
        <v>0</v>
      </c>
      <c r="C954" s="53">
        <f t="shared" si="296"/>
        <v>0.51290999999999998</v>
      </c>
      <c r="D954" s="53">
        <f t="shared" si="296"/>
        <v>0.87927</v>
      </c>
      <c r="E954" s="53">
        <f t="shared" si="296"/>
        <v>0.98394999999999999</v>
      </c>
      <c r="F954" s="53">
        <f t="shared" si="296"/>
        <v>0.99890000000000001</v>
      </c>
      <c r="G954" s="53">
        <f t="shared" si="296"/>
        <v>0.99997000000000003</v>
      </c>
      <c r="H954" s="97">
        <f t="shared" si="296"/>
        <v>1</v>
      </c>
      <c r="I954" s="1"/>
      <c r="J954" s="1"/>
      <c r="K954" s="1"/>
      <c r="L954" s="1"/>
    </row>
    <row r="955" spans="1:12" ht="18">
      <c r="A955" s="45" t="str">
        <f t="shared" ref="A955:H955" si="297">A$19</f>
        <v>Fпуасс(xi)</v>
      </c>
      <c r="B955" s="91">
        <f t="shared" si="297"/>
        <v>0</v>
      </c>
      <c r="C955" s="53">
        <f t="shared" si="297"/>
        <v>0.53525999999999996</v>
      </c>
      <c r="D955" s="53">
        <f t="shared" si="297"/>
        <v>0.87927</v>
      </c>
      <c r="E955" s="53">
        <f t="shared" si="297"/>
        <v>0.98394999999999999</v>
      </c>
      <c r="F955" s="53">
        <f t="shared" si="297"/>
        <v>0.99890000000000001</v>
      </c>
      <c r="G955" s="53">
        <f t="shared" si="297"/>
        <v>0.99997000000000003</v>
      </c>
      <c r="H955" s="97">
        <f t="shared" si="297"/>
        <v>1</v>
      </c>
      <c r="I955" s="1"/>
      <c r="J955" s="1"/>
      <c r="K955" s="1"/>
      <c r="L955" s="1"/>
    </row>
    <row r="956" spans="1:12" ht="18.75" thickBot="1">
      <c r="A956" s="46" t="str">
        <f>A$20</f>
        <v>Fнорм((xi-x(i-1))/2)</v>
      </c>
      <c r="B956" s="94">
        <f>B$20</f>
        <v>0</v>
      </c>
      <c r="C956" s="94">
        <f t="shared" ref="C956:G956" si="298">C$20</f>
        <v>0.43288618749631069</v>
      </c>
      <c r="D956" s="94">
        <f t="shared" si="298"/>
        <v>0.88163821468107129</v>
      </c>
      <c r="E956" s="94">
        <f t="shared" si="298"/>
        <v>0.99438505667354171</v>
      </c>
      <c r="F956" s="94">
        <f t="shared" si="298"/>
        <v>0.99994940269737909</v>
      </c>
      <c r="G956" s="94">
        <f t="shared" si="298"/>
        <v>0.99999991969272073</v>
      </c>
      <c r="H956" s="98">
        <v>1</v>
      </c>
      <c r="I956" s="1"/>
      <c r="J956" s="1"/>
      <c r="K956" s="1"/>
      <c r="L956" s="1"/>
    </row>
    <row r="957" spans="1:12" ht="19.5" thickTop="1">
      <c r="A957" s="1"/>
      <c r="B957" s="26"/>
      <c r="C957" s="26"/>
      <c r="D957" s="26"/>
      <c r="E957" s="25"/>
      <c r="F957" s="25"/>
      <c r="G957" s="25"/>
      <c r="H957" s="5"/>
      <c r="I957" s="1"/>
      <c r="J957" s="1"/>
      <c r="K957" s="1"/>
      <c r="L957" s="1"/>
    </row>
    <row r="958" spans="1:12" ht="18.75">
      <c r="A958" s="20" t="s">
        <v>81</v>
      </c>
      <c r="B958" s="25"/>
      <c r="C958" s="25"/>
      <c r="D958" s="25"/>
      <c r="E958" s="25"/>
      <c r="F958" s="25"/>
      <c r="G958" s="25"/>
      <c r="H958" s="95"/>
      <c r="I958" s="1"/>
      <c r="J958" s="1"/>
      <c r="K958" s="1"/>
      <c r="L958" s="100" t="s">
        <v>76</v>
      </c>
    </row>
    <row r="959" spans="1:12" ht="18.75">
      <c r="A959" s="20"/>
      <c r="B959" s="25"/>
      <c r="C959" s="25"/>
      <c r="D959" s="25"/>
      <c r="E959" s="25"/>
      <c r="F959" s="25"/>
      <c r="G959" s="25"/>
      <c r="H959" s="95"/>
      <c r="I959" s="1"/>
      <c r="J959" s="1"/>
      <c r="K959" s="1"/>
      <c r="L959" s="1"/>
    </row>
    <row r="960" spans="1:12" ht="18.75">
      <c r="A960" s="20"/>
      <c r="B960" s="25"/>
      <c r="C960" s="25"/>
      <c r="D960" s="25"/>
      <c r="E960" s="25"/>
      <c r="F960" s="25"/>
      <c r="G960" s="25"/>
      <c r="H960" s="95"/>
      <c r="I960" s="1"/>
      <c r="J960" s="1"/>
      <c r="K960" s="1"/>
      <c r="L960" s="1"/>
    </row>
    <row r="961" spans="1:12" ht="18.75">
      <c r="A961" s="20"/>
      <c r="B961" s="25"/>
      <c r="C961" s="25"/>
      <c r="D961" s="25"/>
      <c r="E961" s="25"/>
      <c r="F961" s="25"/>
      <c r="G961" s="25"/>
      <c r="H961" s="95"/>
      <c r="I961" s="1"/>
      <c r="J961" s="1"/>
      <c r="K961" s="1"/>
      <c r="L961" s="1"/>
    </row>
    <row r="962" spans="1:12" ht="1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thickBot="1">
      <c r="A963" s="10">
        <f>'Название и список группы'!A38</f>
        <v>37</v>
      </c>
      <c r="B963" s="113">
        <f>'Название и список группы'!B38</f>
        <v>0</v>
      </c>
      <c r="C963" s="113"/>
      <c r="D963" s="113"/>
      <c r="E963" s="113"/>
      <c r="F963" s="113"/>
      <c r="G963" s="113"/>
      <c r="H963" s="113"/>
      <c r="I963" s="113"/>
      <c r="J963" s="113"/>
      <c r="K963" s="1"/>
      <c r="L963" s="1">
        <f>L$27</f>
        <v>0</v>
      </c>
    </row>
    <row r="964" spans="1:12" ht="24.75" thickTop="1" thickBot="1">
      <c r="A964" s="38" t="str">
        <f t="shared" ref="A964:F964" si="299">A$2</f>
        <v>Номер серии</v>
      </c>
      <c r="B964" s="35">
        <f t="shared" si="299"/>
        <v>1</v>
      </c>
      <c r="C964" s="28">
        <f t="shared" si="299"/>
        <v>2</v>
      </c>
      <c r="D964" s="28">
        <f t="shared" si="299"/>
        <v>3</v>
      </c>
      <c r="E964" s="28">
        <f t="shared" si="299"/>
        <v>4</v>
      </c>
      <c r="F964" s="29">
        <f t="shared" si="299"/>
        <v>5</v>
      </c>
      <c r="G964" s="63"/>
      <c r="H964" s="64" t="str">
        <f>H$2</f>
        <v>число серий</v>
      </c>
      <c r="I964" s="2"/>
      <c r="J964" s="56" t="s">
        <v>0</v>
      </c>
      <c r="K964" s="1"/>
      <c r="L964" s="17" t="str">
        <f>L$2</f>
        <v>Выполните 8 испытаний</v>
      </c>
    </row>
    <row r="965" spans="1:12" ht="19.5" thickTop="1">
      <c r="A965" s="39" t="str">
        <f>A$3</f>
        <v>Значения X   в 1-м испытании</v>
      </c>
      <c r="B965" s="36"/>
      <c r="C965" s="19"/>
      <c r="D965" s="19"/>
      <c r="E965" s="19"/>
      <c r="F965" s="31"/>
      <c r="G965" s="22"/>
      <c r="H965" s="18"/>
      <c r="I965" s="5">
        <f>IF(SUM(B965:F972)&gt;0,1,10^(-5))</f>
        <v>1.0000000000000001E-5</v>
      </c>
      <c r="J965" s="57">
        <f>IF(SUM(B974:H974)&gt;0,1,10^(-5))</f>
        <v>1.0000000000000001E-5</v>
      </c>
      <c r="K965" s="1"/>
      <c r="L965" s="17" t="str">
        <f>L$3</f>
        <v>из 5 серий по 3 броска монеты</v>
      </c>
    </row>
    <row r="966" spans="1:12" ht="18.75">
      <c r="A966" s="40" t="str">
        <f>A$4</f>
        <v>Значения X во 2-м испытании</v>
      </c>
      <c r="B966" s="37"/>
      <c r="C966" s="11"/>
      <c r="D966" s="11"/>
      <c r="E966" s="11"/>
      <c r="F966" s="33"/>
      <c r="G966" s="22"/>
      <c r="H966" s="11"/>
      <c r="I966" s="5"/>
      <c r="J966" s="1"/>
      <c r="K966" s="1"/>
      <c r="L966" s="1" t="str">
        <f>L$4</f>
        <v>X — число серий, в которых трижды</v>
      </c>
    </row>
    <row r="967" spans="1:12" ht="18.75">
      <c r="A967" s="40" t="str">
        <f>A$5</f>
        <v>Значения X   в 3-м испытании</v>
      </c>
      <c r="B967" s="37"/>
      <c r="C967" s="11"/>
      <c r="D967" s="11"/>
      <c r="E967" s="11"/>
      <c r="F967" s="33"/>
      <c r="G967" s="22"/>
      <c r="H967" s="11"/>
      <c r="I967" s="5"/>
      <c r="J967" s="1"/>
      <c r="K967" s="1"/>
      <c r="L967" s="1" t="str">
        <f>L$5</f>
        <v>выпал орел.</v>
      </c>
    </row>
    <row r="968" spans="1:12" ht="18.75">
      <c r="A968" s="40" t="str">
        <f>A$6</f>
        <v>Значения X   в 4-м испытании</v>
      </c>
      <c r="B968" s="37"/>
      <c r="C968" s="11"/>
      <c r="D968" s="11"/>
      <c r="E968" s="11"/>
      <c r="F968" s="33"/>
      <c r="G968" s="22"/>
      <c r="H968" s="11"/>
      <c r="I968" s="6"/>
      <c r="J968" s="1"/>
      <c r="K968" s="1"/>
      <c r="L968" s="1">
        <f>L$6</f>
        <v>0</v>
      </c>
    </row>
    <row r="969" spans="1:12" ht="18.75">
      <c r="A969" s="40" t="str">
        <f>A$7</f>
        <v>Значения X   в 5-м испытании</v>
      </c>
      <c r="B969" s="43"/>
      <c r="C969" s="21"/>
      <c r="D969" s="21"/>
      <c r="E969" s="21"/>
      <c r="F969" s="44"/>
      <c r="G969" s="23"/>
      <c r="H969" s="21"/>
      <c r="I969" s="6"/>
      <c r="J969" s="1"/>
      <c r="K969" s="1"/>
      <c r="L969" s="1"/>
    </row>
    <row r="970" spans="1:12" ht="18.75">
      <c r="A970" s="40" t="str">
        <f>A$8</f>
        <v>Значения X   в 6-м испытании</v>
      </c>
      <c r="B970" s="43"/>
      <c r="C970" s="21"/>
      <c r="D970" s="21"/>
      <c r="E970" s="21"/>
      <c r="F970" s="44"/>
      <c r="G970" s="23"/>
      <c r="H970" s="21"/>
      <c r="I970" s="6"/>
      <c r="J970" s="1"/>
      <c r="K970" s="1"/>
      <c r="L970" s="1"/>
    </row>
    <row r="971" spans="1:12" ht="18.75">
      <c r="A971" s="40" t="str">
        <f>A$9</f>
        <v>Значения X   в 7-м испытании</v>
      </c>
      <c r="B971" s="43"/>
      <c r="C971" s="21"/>
      <c r="D971" s="21"/>
      <c r="E971" s="21"/>
      <c r="F971" s="44"/>
      <c r="G971" s="23"/>
      <c r="H971" s="21"/>
      <c r="I971" s="6"/>
      <c r="J971" s="1"/>
      <c r="K971" s="1"/>
      <c r="L971" s="1"/>
    </row>
    <row r="972" spans="1:12" ht="19.5" thickBot="1">
      <c r="A972" s="42" t="str">
        <f>A$10</f>
        <v>Значения X   в 8-м испытании</v>
      </c>
      <c r="B972" s="43"/>
      <c r="C972" s="21"/>
      <c r="D972" s="21"/>
      <c r="E972" s="21"/>
      <c r="F972" s="44"/>
      <c r="G972" s="23"/>
      <c r="H972" s="21"/>
      <c r="I972" s="6"/>
      <c r="J972" s="1"/>
      <c r="K972" s="1"/>
      <c r="L972" s="1">
        <f>L$10</f>
        <v>0</v>
      </c>
    </row>
    <row r="973" spans="1:12" ht="20.25" thickTop="1" thickBot="1">
      <c r="A973" s="48" t="str">
        <f t="shared" ref="A973:H973" si="300">A$11</f>
        <v>xi</v>
      </c>
      <c r="B973" s="49">
        <f t="shared" si="300"/>
        <v>0</v>
      </c>
      <c r="C973" s="50">
        <f t="shared" si="300"/>
        <v>1</v>
      </c>
      <c r="D973" s="50">
        <f t="shared" si="300"/>
        <v>2</v>
      </c>
      <c r="E973" s="50">
        <f t="shared" si="300"/>
        <v>3</v>
      </c>
      <c r="F973" s="50">
        <f t="shared" si="300"/>
        <v>4</v>
      </c>
      <c r="G973" s="50">
        <f t="shared" si="300"/>
        <v>5</v>
      </c>
      <c r="H973" s="102" t="str">
        <f t="shared" si="300"/>
        <v>&gt;5</v>
      </c>
      <c r="I973" s="6"/>
      <c r="J973" s="1"/>
      <c r="K973" s="1"/>
      <c r="L973" s="1">
        <f>L$11</f>
        <v>0</v>
      </c>
    </row>
    <row r="974" spans="1:12" ht="19.5" thickTop="1">
      <c r="A974" s="47" t="str">
        <f>A$12</f>
        <v>n(X=xi)</v>
      </c>
      <c r="B974" s="58"/>
      <c r="C974" s="59"/>
      <c r="D974" s="59"/>
      <c r="E974" s="59"/>
      <c r="F974" s="101"/>
      <c r="G974" s="59"/>
      <c r="H974" s="60"/>
      <c r="I974" s="6">
        <f>SUM(B974:H974)</f>
        <v>0</v>
      </c>
      <c r="J974" s="1"/>
      <c r="K974" s="1"/>
      <c r="L974" s="1">
        <f>L$12</f>
        <v>0</v>
      </c>
    </row>
    <row r="975" spans="1:12" ht="19.5" thickBot="1">
      <c r="A975" s="45" t="str">
        <f>A$13</f>
        <v>w(X=xi)</v>
      </c>
      <c r="B975" s="103"/>
      <c r="C975" s="104"/>
      <c r="D975" s="104"/>
      <c r="E975" s="104"/>
      <c r="F975" s="87"/>
      <c r="G975" s="104"/>
      <c r="H975" s="105"/>
      <c r="I975" s="6">
        <f>SUM(B975:H975)</f>
        <v>0</v>
      </c>
      <c r="J975" s="1"/>
      <c r="K975" s="1"/>
      <c r="L975" s="1">
        <f>L$13</f>
        <v>0</v>
      </c>
    </row>
    <row r="976" spans="1:12" ht="19.5" thickTop="1">
      <c r="A976" s="45" t="str">
        <f t="shared" ref="A976:H976" si="301">A$14</f>
        <v>p(xi) (для биномиального закона)</v>
      </c>
      <c r="B976" s="88">
        <f t="shared" si="301"/>
        <v>0.51290999999999998</v>
      </c>
      <c r="C976" s="89">
        <f t="shared" si="301"/>
        <v>0.36636000000000002</v>
      </c>
      <c r="D976" s="89" t="str">
        <f t="shared" si="301"/>
        <v>0.10468</v>
      </c>
      <c r="E976" s="89">
        <f t="shared" si="301"/>
        <v>1.495E-2</v>
      </c>
      <c r="F976" s="89">
        <f t="shared" si="301"/>
        <v>1.07E-3</v>
      </c>
      <c r="G976" s="89">
        <f t="shared" si="301"/>
        <v>3.0000000000000001E-5</v>
      </c>
      <c r="H976" s="90">
        <f t="shared" si="301"/>
        <v>0</v>
      </c>
      <c r="I976" s="6"/>
      <c r="J976" s="1"/>
      <c r="K976" s="1"/>
      <c r="L976" s="1">
        <f>L$14</f>
        <v>0</v>
      </c>
    </row>
    <row r="977" spans="1:12" ht="18">
      <c r="A977" s="45" t="str">
        <f t="shared" ref="A977:H977" si="302">A$15</f>
        <v>p(xi) (для закона Пуассона)</v>
      </c>
      <c r="B977" s="91">
        <f t="shared" si="302"/>
        <v>0.53525999999999996</v>
      </c>
      <c r="C977" s="52">
        <f t="shared" si="302"/>
        <v>0.33454</v>
      </c>
      <c r="D977" s="52">
        <f t="shared" si="302"/>
        <v>0.10453999999999999</v>
      </c>
      <c r="E977" s="52">
        <f t="shared" si="302"/>
        <v>2.1780000000000001E-2</v>
      </c>
      <c r="F977" s="52">
        <f t="shared" si="302"/>
        <v>3.3999999999999998E-3</v>
      </c>
      <c r="G977" s="52">
        <f t="shared" si="302"/>
        <v>4.2999999999999999E-4</v>
      </c>
      <c r="H977" s="92">
        <f t="shared" si="302"/>
        <v>0</v>
      </c>
      <c r="I977" s="1"/>
      <c r="J977" s="1"/>
      <c r="K977" s="1"/>
      <c r="L977" s="1">
        <f>L$15</f>
        <v>0</v>
      </c>
    </row>
    <row r="978" spans="1:12" ht="18">
      <c r="A978" s="45" t="str">
        <f t="shared" ref="A978:H978" si="303">A$16</f>
        <v>p(xi) (по теореме Муавра-Лапласа)</v>
      </c>
      <c r="B978" s="91">
        <f t="shared" si="303"/>
        <v>0.37745124180654221</v>
      </c>
      <c r="C978" s="52">
        <f t="shared" si="303"/>
        <v>0.47438196387197351</v>
      </c>
      <c r="D978" s="52">
        <f t="shared" si="303"/>
        <v>9.5776066705217863E-2</v>
      </c>
      <c r="E978" s="52">
        <f t="shared" si="303"/>
        <v>3.1063282434063348E-3</v>
      </c>
      <c r="F978" s="52">
        <f t="shared" si="303"/>
        <v>1.6184497205098575E-5</v>
      </c>
      <c r="G978" s="52">
        <f t="shared" si="303"/>
        <v>1.35460475991584E-8</v>
      </c>
      <c r="H978" s="92">
        <f t="shared" si="303"/>
        <v>0</v>
      </c>
      <c r="I978" s="1"/>
      <c r="J978" s="1"/>
      <c r="K978" s="1"/>
      <c r="L978" s="1">
        <f>L$17</f>
        <v>0</v>
      </c>
    </row>
    <row r="979" spans="1:12" ht="18">
      <c r="A979" s="45" t="str">
        <f>A$17</f>
        <v>Fвыб(xi)</v>
      </c>
      <c r="B979" s="93"/>
      <c r="C979" s="61"/>
      <c r="D979" s="61"/>
      <c r="E979" s="61"/>
      <c r="F979" s="61"/>
      <c r="G979" s="61"/>
      <c r="H979" s="62"/>
      <c r="I979" s="1"/>
      <c r="J979" s="1"/>
      <c r="K979" s="1"/>
      <c r="L979" s="1"/>
    </row>
    <row r="980" spans="1:12" ht="18">
      <c r="A980" s="45" t="str">
        <f t="shared" ref="A980:H980" si="304">A$18</f>
        <v>Fбином(xi)</v>
      </c>
      <c r="B980" s="91">
        <f t="shared" si="304"/>
        <v>0</v>
      </c>
      <c r="C980" s="53">
        <f t="shared" si="304"/>
        <v>0.51290999999999998</v>
      </c>
      <c r="D980" s="53">
        <f t="shared" si="304"/>
        <v>0.87927</v>
      </c>
      <c r="E980" s="53">
        <f t="shared" si="304"/>
        <v>0.98394999999999999</v>
      </c>
      <c r="F980" s="53">
        <f t="shared" si="304"/>
        <v>0.99890000000000001</v>
      </c>
      <c r="G980" s="53">
        <f t="shared" si="304"/>
        <v>0.99997000000000003</v>
      </c>
      <c r="H980" s="97">
        <f t="shared" si="304"/>
        <v>1</v>
      </c>
      <c r="I980" s="1"/>
      <c r="J980" s="1"/>
      <c r="K980" s="1"/>
      <c r="L980" s="1"/>
    </row>
    <row r="981" spans="1:12" ht="18">
      <c r="A981" s="45" t="str">
        <f t="shared" ref="A981:H981" si="305">A$19</f>
        <v>Fпуасс(xi)</v>
      </c>
      <c r="B981" s="91">
        <f t="shared" si="305"/>
        <v>0</v>
      </c>
      <c r="C981" s="53">
        <f t="shared" si="305"/>
        <v>0.53525999999999996</v>
      </c>
      <c r="D981" s="53">
        <f t="shared" si="305"/>
        <v>0.87927</v>
      </c>
      <c r="E981" s="53">
        <f t="shared" si="305"/>
        <v>0.98394999999999999</v>
      </c>
      <c r="F981" s="53">
        <f t="shared" si="305"/>
        <v>0.99890000000000001</v>
      </c>
      <c r="G981" s="53">
        <f t="shared" si="305"/>
        <v>0.99997000000000003</v>
      </c>
      <c r="H981" s="97">
        <f t="shared" si="305"/>
        <v>1</v>
      </c>
      <c r="I981" s="1"/>
      <c r="J981" s="1"/>
      <c r="K981" s="1"/>
      <c r="L981" s="1"/>
    </row>
    <row r="982" spans="1:12" ht="18.75" thickBot="1">
      <c r="A982" s="46" t="str">
        <f>A$20</f>
        <v>Fнорм((xi-x(i-1))/2)</v>
      </c>
      <c r="B982" s="94">
        <f>B$20</f>
        <v>0</v>
      </c>
      <c r="C982" s="94">
        <f t="shared" ref="C982:G982" si="306">C$20</f>
        <v>0.43288618749631069</v>
      </c>
      <c r="D982" s="94">
        <f t="shared" si="306"/>
        <v>0.88163821468107129</v>
      </c>
      <c r="E982" s="94">
        <f t="shared" si="306"/>
        <v>0.99438505667354171</v>
      </c>
      <c r="F982" s="94">
        <f t="shared" si="306"/>
        <v>0.99994940269737909</v>
      </c>
      <c r="G982" s="94">
        <f t="shared" si="306"/>
        <v>0.99999991969272073</v>
      </c>
      <c r="H982" s="98">
        <v>1</v>
      </c>
      <c r="I982" s="1"/>
      <c r="J982" s="1"/>
      <c r="K982" s="1"/>
      <c r="L982" s="1"/>
    </row>
    <row r="983" spans="1:12" ht="19.5" thickTop="1">
      <c r="A983" s="1"/>
      <c r="B983" s="26"/>
      <c r="C983" s="26"/>
      <c r="D983" s="26"/>
      <c r="E983" s="25"/>
      <c r="F983" s="25"/>
      <c r="G983" s="25"/>
      <c r="H983" s="5"/>
      <c r="I983" s="1"/>
      <c r="J983" s="1"/>
      <c r="K983" s="1"/>
      <c r="L983" s="1"/>
    </row>
    <row r="984" spans="1:12" ht="18.75">
      <c r="A984" s="20" t="s">
        <v>81</v>
      </c>
      <c r="B984" s="25"/>
      <c r="C984" s="25"/>
      <c r="D984" s="25"/>
      <c r="E984" s="25"/>
      <c r="F984" s="25"/>
      <c r="G984" s="25"/>
      <c r="H984" s="95"/>
      <c r="I984" s="1"/>
      <c r="J984" s="1"/>
      <c r="K984" s="1"/>
      <c r="L984" s="100" t="s">
        <v>76</v>
      </c>
    </row>
    <row r="985" spans="1:12" ht="18.75">
      <c r="A985" s="20"/>
      <c r="B985" s="25"/>
      <c r="C985" s="25"/>
      <c r="D985" s="25"/>
      <c r="E985" s="25"/>
      <c r="F985" s="25"/>
      <c r="G985" s="25"/>
      <c r="H985" s="95"/>
      <c r="I985" s="1"/>
      <c r="J985" s="1"/>
      <c r="K985" s="1"/>
      <c r="L985" s="1"/>
    </row>
    <row r="986" spans="1:12" ht="18.75">
      <c r="A986" s="20"/>
      <c r="B986" s="25"/>
      <c r="C986" s="25"/>
      <c r="D986" s="25"/>
      <c r="E986" s="25"/>
      <c r="F986" s="25"/>
      <c r="G986" s="25"/>
      <c r="H986" s="95"/>
      <c r="I986" s="1"/>
      <c r="J986" s="1"/>
      <c r="K986" s="1"/>
      <c r="L986" s="1"/>
    </row>
    <row r="987" spans="1:12" ht="18.75">
      <c r="A987" s="20"/>
      <c r="B987" s="25"/>
      <c r="C987" s="25"/>
      <c r="D987" s="25"/>
      <c r="E987" s="25"/>
      <c r="F987" s="25"/>
      <c r="G987" s="25"/>
      <c r="H987" s="95"/>
      <c r="I987" s="1"/>
      <c r="J987" s="1"/>
      <c r="K987" s="1"/>
      <c r="L987" s="1"/>
    </row>
    <row r="988" spans="1:12" ht="1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9.5" thickBot="1">
      <c r="A989" s="10">
        <f>'Название и список группы'!A39</f>
        <v>38</v>
      </c>
      <c r="B989" s="113">
        <f>'Название и список группы'!B39</f>
        <v>0</v>
      </c>
      <c r="C989" s="113"/>
      <c r="D989" s="113"/>
      <c r="E989" s="113"/>
      <c r="F989" s="113"/>
      <c r="G989" s="113"/>
      <c r="H989" s="113"/>
      <c r="I989" s="113"/>
      <c r="J989" s="113"/>
      <c r="K989" s="1"/>
      <c r="L989" s="1">
        <f>L$27</f>
        <v>0</v>
      </c>
    </row>
    <row r="990" spans="1:12" ht="24.75" thickTop="1" thickBot="1">
      <c r="A990" s="38" t="str">
        <f t="shared" ref="A990:F990" si="307">A$2</f>
        <v>Номер серии</v>
      </c>
      <c r="B990" s="35">
        <f t="shared" si="307"/>
        <v>1</v>
      </c>
      <c r="C990" s="28">
        <f t="shared" si="307"/>
        <v>2</v>
      </c>
      <c r="D990" s="28">
        <f t="shared" si="307"/>
        <v>3</v>
      </c>
      <c r="E990" s="28">
        <f t="shared" si="307"/>
        <v>4</v>
      </c>
      <c r="F990" s="29">
        <f t="shared" si="307"/>
        <v>5</v>
      </c>
      <c r="G990" s="63"/>
      <c r="H990" s="64" t="str">
        <f>H$2</f>
        <v>число серий</v>
      </c>
      <c r="I990" s="2"/>
      <c r="J990" s="56" t="s">
        <v>0</v>
      </c>
      <c r="K990" s="1"/>
      <c r="L990" s="17" t="str">
        <f>L$2</f>
        <v>Выполните 8 испытаний</v>
      </c>
    </row>
    <row r="991" spans="1:12" ht="19.5" thickTop="1">
      <c r="A991" s="39" t="str">
        <f>A$3</f>
        <v>Значения X   в 1-м испытании</v>
      </c>
      <c r="B991" s="36"/>
      <c r="C991" s="19"/>
      <c r="D991" s="19"/>
      <c r="E991" s="19"/>
      <c r="F991" s="31"/>
      <c r="G991" s="22"/>
      <c r="H991" s="18"/>
      <c r="I991" s="5">
        <f>IF(SUM(B991:F998)&gt;0,1,10^(-5))</f>
        <v>1.0000000000000001E-5</v>
      </c>
      <c r="J991" s="57">
        <f>IF(SUM(B1000:H1000)&gt;0,1,10^(-5))</f>
        <v>1.0000000000000001E-5</v>
      </c>
      <c r="K991" s="1"/>
      <c r="L991" s="17" t="str">
        <f>L$3</f>
        <v>из 5 серий по 3 броска монеты</v>
      </c>
    </row>
    <row r="992" spans="1:12" ht="18.75">
      <c r="A992" s="40" t="str">
        <f>A$4</f>
        <v>Значения X во 2-м испытании</v>
      </c>
      <c r="B992" s="37"/>
      <c r="C992" s="11"/>
      <c r="D992" s="11"/>
      <c r="E992" s="11"/>
      <c r="F992" s="33"/>
      <c r="G992" s="22"/>
      <c r="H992" s="11"/>
      <c r="I992" s="5"/>
      <c r="J992" s="1"/>
      <c r="K992" s="1"/>
      <c r="L992" s="1" t="str">
        <f>L$4</f>
        <v>X — число серий, в которых трижды</v>
      </c>
    </row>
    <row r="993" spans="1:12" ht="18.75">
      <c r="A993" s="40" t="str">
        <f>A$5</f>
        <v>Значения X   в 3-м испытании</v>
      </c>
      <c r="B993" s="37"/>
      <c r="C993" s="11"/>
      <c r="D993" s="11"/>
      <c r="E993" s="11"/>
      <c r="F993" s="33"/>
      <c r="G993" s="22"/>
      <c r="H993" s="11"/>
      <c r="I993" s="5"/>
      <c r="J993" s="1"/>
      <c r="K993" s="1"/>
      <c r="L993" s="1" t="str">
        <f>L$5</f>
        <v>выпал орел.</v>
      </c>
    </row>
    <row r="994" spans="1:12" ht="18.75">
      <c r="A994" s="40" t="str">
        <f>A$6</f>
        <v>Значения X   в 4-м испытании</v>
      </c>
      <c r="B994" s="37"/>
      <c r="C994" s="11"/>
      <c r="D994" s="11"/>
      <c r="E994" s="11"/>
      <c r="F994" s="33"/>
      <c r="G994" s="22"/>
      <c r="H994" s="11"/>
      <c r="I994" s="6"/>
      <c r="J994" s="1"/>
      <c r="K994" s="1"/>
      <c r="L994" s="1">
        <f>L$6</f>
        <v>0</v>
      </c>
    </row>
    <row r="995" spans="1:12" ht="18.75">
      <c r="A995" s="40" t="str">
        <f>A$7</f>
        <v>Значения X   в 5-м испытании</v>
      </c>
      <c r="B995" s="43"/>
      <c r="C995" s="21"/>
      <c r="D995" s="21"/>
      <c r="E995" s="21"/>
      <c r="F995" s="44"/>
      <c r="G995" s="23"/>
      <c r="H995" s="21"/>
      <c r="I995" s="6"/>
      <c r="J995" s="1"/>
      <c r="K995" s="1"/>
      <c r="L995" s="1"/>
    </row>
    <row r="996" spans="1:12" ht="18.75">
      <c r="A996" s="40" t="str">
        <f>A$8</f>
        <v>Значения X   в 6-м испытании</v>
      </c>
      <c r="B996" s="43"/>
      <c r="C996" s="21"/>
      <c r="D996" s="21"/>
      <c r="E996" s="21"/>
      <c r="F996" s="44"/>
      <c r="G996" s="23"/>
      <c r="H996" s="21"/>
      <c r="I996" s="6"/>
      <c r="J996" s="1"/>
      <c r="K996" s="1"/>
      <c r="L996" s="1"/>
    </row>
    <row r="997" spans="1:12" ht="18.75">
      <c r="A997" s="40" t="str">
        <f>A$9</f>
        <v>Значения X   в 7-м испытании</v>
      </c>
      <c r="B997" s="43"/>
      <c r="C997" s="21"/>
      <c r="D997" s="21"/>
      <c r="E997" s="21"/>
      <c r="F997" s="44"/>
      <c r="G997" s="23"/>
      <c r="H997" s="21"/>
      <c r="I997" s="6"/>
      <c r="J997" s="1"/>
      <c r="K997" s="1"/>
      <c r="L997" s="1"/>
    </row>
    <row r="998" spans="1:12" ht="19.5" thickBot="1">
      <c r="A998" s="42" t="str">
        <f>A$10</f>
        <v>Значения X   в 8-м испытании</v>
      </c>
      <c r="B998" s="43"/>
      <c r="C998" s="21"/>
      <c r="D998" s="21"/>
      <c r="E998" s="21"/>
      <c r="F998" s="44"/>
      <c r="G998" s="23"/>
      <c r="H998" s="21"/>
      <c r="I998" s="6"/>
      <c r="J998" s="1"/>
      <c r="K998" s="1"/>
      <c r="L998" s="1">
        <f>L$10</f>
        <v>0</v>
      </c>
    </row>
    <row r="999" spans="1:12" ht="20.25" thickTop="1" thickBot="1">
      <c r="A999" s="48" t="str">
        <f t="shared" ref="A999:H999" si="308">A$11</f>
        <v>xi</v>
      </c>
      <c r="B999" s="49">
        <f t="shared" si="308"/>
        <v>0</v>
      </c>
      <c r="C999" s="50">
        <f t="shared" si="308"/>
        <v>1</v>
      </c>
      <c r="D999" s="50">
        <f t="shared" si="308"/>
        <v>2</v>
      </c>
      <c r="E999" s="50">
        <f t="shared" si="308"/>
        <v>3</v>
      </c>
      <c r="F999" s="50">
        <f t="shared" si="308"/>
        <v>4</v>
      </c>
      <c r="G999" s="50">
        <f t="shared" si="308"/>
        <v>5</v>
      </c>
      <c r="H999" s="102" t="str">
        <f t="shared" si="308"/>
        <v>&gt;5</v>
      </c>
      <c r="I999" s="6"/>
      <c r="J999" s="1"/>
      <c r="K999" s="1"/>
      <c r="L999" s="1">
        <f>L$11</f>
        <v>0</v>
      </c>
    </row>
    <row r="1000" spans="1:12" ht="19.5" thickTop="1">
      <c r="A1000" s="47" t="str">
        <f>A$12</f>
        <v>n(X=xi)</v>
      </c>
      <c r="B1000" s="58"/>
      <c r="C1000" s="59"/>
      <c r="D1000" s="59"/>
      <c r="E1000" s="59"/>
      <c r="F1000" s="101"/>
      <c r="G1000" s="59"/>
      <c r="H1000" s="60"/>
      <c r="I1000" s="6">
        <f>SUM(B1000:H1000)</f>
        <v>0</v>
      </c>
      <c r="J1000" s="1"/>
      <c r="K1000" s="1"/>
      <c r="L1000" s="1">
        <f>L$12</f>
        <v>0</v>
      </c>
    </row>
    <row r="1001" spans="1:12" ht="19.5" thickBot="1">
      <c r="A1001" s="45" t="str">
        <f>A$13</f>
        <v>w(X=xi)</v>
      </c>
      <c r="B1001" s="103"/>
      <c r="C1001" s="104"/>
      <c r="D1001" s="104"/>
      <c r="E1001" s="104"/>
      <c r="F1001" s="87"/>
      <c r="G1001" s="104"/>
      <c r="H1001" s="105"/>
      <c r="I1001" s="6">
        <f>SUM(B1001:H1001)</f>
        <v>0</v>
      </c>
      <c r="J1001" s="1"/>
      <c r="K1001" s="1"/>
      <c r="L1001" s="1">
        <f>L$13</f>
        <v>0</v>
      </c>
    </row>
    <row r="1002" spans="1:12" ht="19.5" thickTop="1">
      <c r="A1002" s="45" t="str">
        <f t="shared" ref="A1002:H1002" si="309">A$14</f>
        <v>p(xi) (для биномиального закона)</v>
      </c>
      <c r="B1002" s="88">
        <f t="shared" si="309"/>
        <v>0.51290999999999998</v>
      </c>
      <c r="C1002" s="89">
        <f t="shared" si="309"/>
        <v>0.36636000000000002</v>
      </c>
      <c r="D1002" s="89" t="str">
        <f t="shared" si="309"/>
        <v>0.10468</v>
      </c>
      <c r="E1002" s="89">
        <f t="shared" si="309"/>
        <v>1.495E-2</v>
      </c>
      <c r="F1002" s="89">
        <f t="shared" si="309"/>
        <v>1.07E-3</v>
      </c>
      <c r="G1002" s="89">
        <f t="shared" si="309"/>
        <v>3.0000000000000001E-5</v>
      </c>
      <c r="H1002" s="90">
        <f t="shared" si="309"/>
        <v>0</v>
      </c>
      <c r="I1002" s="6"/>
      <c r="J1002" s="1"/>
      <c r="K1002" s="1"/>
      <c r="L1002" s="1">
        <f>L$14</f>
        <v>0</v>
      </c>
    </row>
    <row r="1003" spans="1:12" ht="18">
      <c r="A1003" s="45" t="str">
        <f t="shared" ref="A1003:H1003" si="310">A$15</f>
        <v>p(xi) (для закона Пуассона)</v>
      </c>
      <c r="B1003" s="91">
        <f t="shared" si="310"/>
        <v>0.53525999999999996</v>
      </c>
      <c r="C1003" s="52">
        <f t="shared" si="310"/>
        <v>0.33454</v>
      </c>
      <c r="D1003" s="52">
        <f t="shared" si="310"/>
        <v>0.10453999999999999</v>
      </c>
      <c r="E1003" s="52">
        <f t="shared" si="310"/>
        <v>2.1780000000000001E-2</v>
      </c>
      <c r="F1003" s="52">
        <f t="shared" si="310"/>
        <v>3.3999999999999998E-3</v>
      </c>
      <c r="G1003" s="52">
        <f t="shared" si="310"/>
        <v>4.2999999999999999E-4</v>
      </c>
      <c r="H1003" s="92">
        <f t="shared" si="310"/>
        <v>0</v>
      </c>
      <c r="I1003" s="1"/>
      <c r="J1003" s="1"/>
      <c r="K1003" s="1"/>
      <c r="L1003" s="1">
        <f>L$15</f>
        <v>0</v>
      </c>
    </row>
    <row r="1004" spans="1:12" ht="18">
      <c r="A1004" s="45" t="str">
        <f t="shared" ref="A1004:H1004" si="311">A$16</f>
        <v>p(xi) (по теореме Муавра-Лапласа)</v>
      </c>
      <c r="B1004" s="91">
        <f t="shared" si="311"/>
        <v>0.37745124180654221</v>
      </c>
      <c r="C1004" s="52">
        <f t="shared" si="311"/>
        <v>0.47438196387197351</v>
      </c>
      <c r="D1004" s="52">
        <f t="shared" si="311"/>
        <v>9.5776066705217863E-2</v>
      </c>
      <c r="E1004" s="52">
        <f t="shared" si="311"/>
        <v>3.1063282434063348E-3</v>
      </c>
      <c r="F1004" s="52">
        <f t="shared" si="311"/>
        <v>1.6184497205098575E-5</v>
      </c>
      <c r="G1004" s="52">
        <f t="shared" si="311"/>
        <v>1.35460475991584E-8</v>
      </c>
      <c r="H1004" s="92">
        <f t="shared" si="311"/>
        <v>0</v>
      </c>
      <c r="I1004" s="1"/>
      <c r="J1004" s="1"/>
      <c r="K1004" s="1"/>
      <c r="L1004" s="1">
        <f>L$17</f>
        <v>0</v>
      </c>
    </row>
    <row r="1005" spans="1:12" ht="18">
      <c r="A1005" s="45" t="str">
        <f>A$17</f>
        <v>Fвыб(xi)</v>
      </c>
      <c r="B1005" s="93"/>
      <c r="C1005" s="61"/>
      <c r="D1005" s="61"/>
      <c r="E1005" s="61"/>
      <c r="F1005" s="61"/>
      <c r="G1005" s="61"/>
      <c r="H1005" s="62"/>
      <c r="I1005" s="1"/>
      <c r="J1005" s="1"/>
      <c r="K1005" s="1"/>
      <c r="L1005" s="1"/>
    </row>
    <row r="1006" spans="1:12" ht="18">
      <c r="A1006" s="45" t="str">
        <f t="shared" ref="A1006:H1006" si="312">A$18</f>
        <v>Fбином(xi)</v>
      </c>
      <c r="B1006" s="91">
        <f t="shared" si="312"/>
        <v>0</v>
      </c>
      <c r="C1006" s="53">
        <f t="shared" si="312"/>
        <v>0.51290999999999998</v>
      </c>
      <c r="D1006" s="53">
        <f t="shared" si="312"/>
        <v>0.87927</v>
      </c>
      <c r="E1006" s="53">
        <f t="shared" si="312"/>
        <v>0.98394999999999999</v>
      </c>
      <c r="F1006" s="53">
        <f t="shared" si="312"/>
        <v>0.99890000000000001</v>
      </c>
      <c r="G1006" s="53">
        <f t="shared" si="312"/>
        <v>0.99997000000000003</v>
      </c>
      <c r="H1006" s="97">
        <f t="shared" si="312"/>
        <v>1</v>
      </c>
      <c r="I1006" s="1"/>
      <c r="J1006" s="1"/>
      <c r="K1006" s="1"/>
      <c r="L1006" s="1"/>
    </row>
    <row r="1007" spans="1:12" ht="18">
      <c r="A1007" s="45" t="str">
        <f t="shared" ref="A1007:H1007" si="313">A$19</f>
        <v>Fпуасс(xi)</v>
      </c>
      <c r="B1007" s="91">
        <f t="shared" si="313"/>
        <v>0</v>
      </c>
      <c r="C1007" s="53">
        <f t="shared" si="313"/>
        <v>0.53525999999999996</v>
      </c>
      <c r="D1007" s="53">
        <f t="shared" si="313"/>
        <v>0.87927</v>
      </c>
      <c r="E1007" s="53">
        <f t="shared" si="313"/>
        <v>0.98394999999999999</v>
      </c>
      <c r="F1007" s="53">
        <f t="shared" si="313"/>
        <v>0.99890000000000001</v>
      </c>
      <c r="G1007" s="53">
        <f t="shared" si="313"/>
        <v>0.99997000000000003</v>
      </c>
      <c r="H1007" s="97">
        <f t="shared" si="313"/>
        <v>1</v>
      </c>
      <c r="I1007" s="1"/>
      <c r="J1007" s="1"/>
      <c r="K1007" s="1"/>
      <c r="L1007" s="1"/>
    </row>
    <row r="1008" spans="1:12" ht="18.75" thickBot="1">
      <c r="A1008" s="46" t="str">
        <f>A$20</f>
        <v>Fнорм((xi-x(i-1))/2)</v>
      </c>
      <c r="B1008" s="94">
        <f>B$20</f>
        <v>0</v>
      </c>
      <c r="C1008" s="94">
        <f t="shared" ref="C1008:G1008" si="314">C$20</f>
        <v>0.43288618749631069</v>
      </c>
      <c r="D1008" s="94">
        <f t="shared" si="314"/>
        <v>0.88163821468107129</v>
      </c>
      <c r="E1008" s="94">
        <f t="shared" si="314"/>
        <v>0.99438505667354171</v>
      </c>
      <c r="F1008" s="94">
        <f t="shared" si="314"/>
        <v>0.99994940269737909</v>
      </c>
      <c r="G1008" s="94">
        <f t="shared" si="314"/>
        <v>0.99999991969272073</v>
      </c>
      <c r="H1008" s="98">
        <v>1</v>
      </c>
      <c r="I1008" s="1"/>
      <c r="J1008" s="1"/>
      <c r="K1008" s="1"/>
      <c r="L1008" s="1"/>
    </row>
    <row r="1009" spans="1:12" ht="19.5" thickTop="1">
      <c r="A1009" s="1"/>
      <c r="B1009" s="26"/>
      <c r="C1009" s="26"/>
      <c r="D1009" s="26"/>
      <c r="E1009" s="25"/>
      <c r="F1009" s="25"/>
      <c r="G1009" s="25"/>
      <c r="H1009" s="5"/>
      <c r="I1009" s="1"/>
      <c r="J1009" s="1"/>
      <c r="K1009" s="1"/>
      <c r="L1009" s="1"/>
    </row>
    <row r="1010" spans="1:12" ht="18.75">
      <c r="A1010" s="20" t="s">
        <v>81</v>
      </c>
      <c r="B1010" s="25"/>
      <c r="C1010" s="25"/>
      <c r="D1010" s="25"/>
      <c r="E1010" s="25"/>
      <c r="F1010" s="25"/>
      <c r="G1010" s="25"/>
      <c r="H1010" s="95"/>
      <c r="I1010" s="1"/>
      <c r="J1010" s="1"/>
      <c r="K1010" s="1"/>
      <c r="L1010" s="100" t="s">
        <v>76</v>
      </c>
    </row>
    <row r="1011" spans="1:12" ht="18.75">
      <c r="A1011" s="20"/>
      <c r="B1011" s="25"/>
      <c r="C1011" s="25"/>
      <c r="D1011" s="25"/>
      <c r="E1011" s="25"/>
      <c r="F1011" s="25"/>
      <c r="G1011" s="25"/>
      <c r="H1011" s="95"/>
      <c r="I1011" s="1"/>
      <c r="J1011" s="1"/>
      <c r="K1011" s="1"/>
      <c r="L1011" s="1"/>
    </row>
    <row r="1012" spans="1:12" ht="18.75">
      <c r="A1012" s="20"/>
      <c r="B1012" s="25"/>
      <c r="C1012" s="25"/>
      <c r="D1012" s="25"/>
      <c r="E1012" s="25"/>
      <c r="F1012" s="25"/>
      <c r="G1012" s="25"/>
      <c r="H1012" s="95"/>
      <c r="I1012" s="1"/>
      <c r="J1012" s="1"/>
      <c r="K1012" s="1"/>
      <c r="L1012" s="1"/>
    </row>
    <row r="1013" spans="1:12" ht="18.75">
      <c r="A1013" s="20"/>
      <c r="B1013" s="25"/>
      <c r="C1013" s="25"/>
      <c r="D1013" s="25"/>
      <c r="E1013" s="25"/>
      <c r="F1013" s="25"/>
      <c r="G1013" s="25"/>
      <c r="H1013" s="95"/>
      <c r="I1013" s="1"/>
      <c r="J1013" s="1"/>
      <c r="K1013" s="1"/>
      <c r="L1013" s="1"/>
    </row>
    <row r="1014" spans="1:12" ht="18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 ht="19.5" thickBot="1">
      <c r="A1015" s="10">
        <f>'Название и список группы'!A40</f>
        <v>39</v>
      </c>
      <c r="B1015" s="113">
        <f>'Название и список группы'!B40</f>
        <v>0</v>
      </c>
      <c r="C1015" s="113"/>
      <c r="D1015" s="113"/>
      <c r="E1015" s="113"/>
      <c r="F1015" s="113"/>
      <c r="G1015" s="113"/>
      <c r="H1015" s="113"/>
      <c r="I1015" s="113"/>
      <c r="J1015" s="113"/>
      <c r="K1015" s="1"/>
      <c r="L1015" s="1">
        <f>L$27</f>
        <v>0</v>
      </c>
    </row>
    <row r="1016" spans="1:12" ht="24.75" thickTop="1" thickBot="1">
      <c r="A1016" s="38" t="str">
        <f t="shared" ref="A1016:F1016" si="315">A$2</f>
        <v>Номер серии</v>
      </c>
      <c r="B1016" s="35">
        <f t="shared" si="315"/>
        <v>1</v>
      </c>
      <c r="C1016" s="28">
        <f t="shared" si="315"/>
        <v>2</v>
      </c>
      <c r="D1016" s="28">
        <f t="shared" si="315"/>
        <v>3</v>
      </c>
      <c r="E1016" s="28">
        <f t="shared" si="315"/>
        <v>4</v>
      </c>
      <c r="F1016" s="29">
        <f t="shared" si="315"/>
        <v>5</v>
      </c>
      <c r="G1016" s="63"/>
      <c r="H1016" s="64" t="str">
        <f>H$2</f>
        <v>число серий</v>
      </c>
      <c r="I1016" s="2"/>
      <c r="J1016" s="56" t="s">
        <v>0</v>
      </c>
      <c r="K1016" s="1"/>
      <c r="L1016" s="17" t="str">
        <f>L$2</f>
        <v>Выполните 8 испытаний</v>
      </c>
    </row>
    <row r="1017" spans="1:12" ht="19.5" thickTop="1">
      <c r="A1017" s="39" t="str">
        <f>A$3</f>
        <v>Значения X   в 1-м испытании</v>
      </c>
      <c r="B1017" s="36"/>
      <c r="C1017" s="19"/>
      <c r="D1017" s="19"/>
      <c r="E1017" s="19"/>
      <c r="F1017" s="31"/>
      <c r="G1017" s="22"/>
      <c r="H1017" s="18"/>
      <c r="I1017" s="5">
        <f>IF(SUM(B1017:F1024)&gt;0,1,10^(-5))</f>
        <v>1.0000000000000001E-5</v>
      </c>
      <c r="J1017" s="57">
        <f>IF(SUM(B1026:H1026)&gt;0,1,10^(-5))</f>
        <v>1.0000000000000001E-5</v>
      </c>
      <c r="K1017" s="1"/>
      <c r="L1017" s="17" t="str">
        <f>L$3</f>
        <v>из 5 серий по 3 броска монеты</v>
      </c>
    </row>
    <row r="1018" spans="1:12" ht="18.75">
      <c r="A1018" s="40" t="str">
        <f>A$4</f>
        <v>Значения X во 2-м испытании</v>
      </c>
      <c r="B1018" s="37"/>
      <c r="C1018" s="11"/>
      <c r="D1018" s="11"/>
      <c r="E1018" s="11"/>
      <c r="F1018" s="33"/>
      <c r="G1018" s="22"/>
      <c r="H1018" s="11"/>
      <c r="I1018" s="5"/>
      <c r="J1018" s="1"/>
      <c r="K1018" s="1"/>
      <c r="L1018" s="1" t="str">
        <f>L$4</f>
        <v>X — число серий, в которых трижды</v>
      </c>
    </row>
    <row r="1019" spans="1:12" ht="18.75">
      <c r="A1019" s="40" t="str">
        <f>A$5</f>
        <v>Значения X   в 3-м испытании</v>
      </c>
      <c r="B1019" s="37"/>
      <c r="C1019" s="11"/>
      <c r="D1019" s="11"/>
      <c r="E1019" s="11"/>
      <c r="F1019" s="33"/>
      <c r="G1019" s="22"/>
      <c r="H1019" s="11"/>
      <c r="I1019" s="5"/>
      <c r="J1019" s="1"/>
      <c r="K1019" s="1"/>
      <c r="L1019" s="1" t="str">
        <f>L$5</f>
        <v>выпал орел.</v>
      </c>
    </row>
    <row r="1020" spans="1:12" ht="18.75">
      <c r="A1020" s="40" t="str">
        <f>A$6</f>
        <v>Значения X   в 4-м испытании</v>
      </c>
      <c r="B1020" s="37"/>
      <c r="C1020" s="11"/>
      <c r="D1020" s="11"/>
      <c r="E1020" s="11"/>
      <c r="F1020" s="33"/>
      <c r="G1020" s="22"/>
      <c r="H1020" s="11"/>
      <c r="I1020" s="6"/>
      <c r="J1020" s="1"/>
      <c r="K1020" s="1"/>
      <c r="L1020" s="1">
        <f>L$6</f>
        <v>0</v>
      </c>
    </row>
    <row r="1021" spans="1:12" ht="18.75">
      <c r="A1021" s="40" t="str">
        <f>A$7</f>
        <v>Значения X   в 5-м испытании</v>
      </c>
      <c r="B1021" s="43"/>
      <c r="C1021" s="21"/>
      <c r="D1021" s="21"/>
      <c r="E1021" s="21"/>
      <c r="F1021" s="44"/>
      <c r="G1021" s="23"/>
      <c r="H1021" s="21"/>
      <c r="I1021" s="6"/>
      <c r="J1021" s="1"/>
      <c r="K1021" s="1"/>
      <c r="L1021" s="1"/>
    </row>
    <row r="1022" spans="1:12" ht="18.75">
      <c r="A1022" s="40" t="str">
        <f>A$8</f>
        <v>Значения X   в 6-м испытании</v>
      </c>
      <c r="B1022" s="43"/>
      <c r="C1022" s="21"/>
      <c r="D1022" s="21"/>
      <c r="E1022" s="21"/>
      <c r="F1022" s="44"/>
      <c r="G1022" s="23"/>
      <c r="H1022" s="21"/>
      <c r="I1022" s="6"/>
      <c r="J1022" s="1"/>
      <c r="K1022" s="1"/>
      <c r="L1022" s="1"/>
    </row>
    <row r="1023" spans="1:12" ht="18.75">
      <c r="A1023" s="40" t="str">
        <f>A$9</f>
        <v>Значения X   в 7-м испытании</v>
      </c>
      <c r="B1023" s="43"/>
      <c r="C1023" s="21"/>
      <c r="D1023" s="21"/>
      <c r="E1023" s="21"/>
      <c r="F1023" s="44"/>
      <c r="G1023" s="23"/>
      <c r="H1023" s="21"/>
      <c r="I1023" s="6"/>
      <c r="J1023" s="1"/>
      <c r="K1023" s="1"/>
      <c r="L1023" s="1"/>
    </row>
    <row r="1024" spans="1:12" ht="19.5" thickBot="1">
      <c r="A1024" s="42" t="str">
        <f>A$10</f>
        <v>Значения X   в 8-м испытании</v>
      </c>
      <c r="B1024" s="43"/>
      <c r="C1024" s="21"/>
      <c r="D1024" s="21"/>
      <c r="E1024" s="21"/>
      <c r="F1024" s="44"/>
      <c r="G1024" s="23"/>
      <c r="H1024" s="21"/>
      <c r="I1024" s="6"/>
      <c r="J1024" s="1"/>
      <c r="K1024" s="1"/>
      <c r="L1024" s="1">
        <f>L$10</f>
        <v>0</v>
      </c>
    </row>
    <row r="1025" spans="1:12" ht="20.25" thickTop="1" thickBot="1">
      <c r="A1025" s="48" t="str">
        <f t="shared" ref="A1025:H1025" si="316">A$11</f>
        <v>xi</v>
      </c>
      <c r="B1025" s="49">
        <f t="shared" si="316"/>
        <v>0</v>
      </c>
      <c r="C1025" s="50">
        <f t="shared" si="316"/>
        <v>1</v>
      </c>
      <c r="D1025" s="50">
        <f t="shared" si="316"/>
        <v>2</v>
      </c>
      <c r="E1025" s="50">
        <f t="shared" si="316"/>
        <v>3</v>
      </c>
      <c r="F1025" s="50">
        <f t="shared" si="316"/>
        <v>4</v>
      </c>
      <c r="G1025" s="50">
        <f t="shared" si="316"/>
        <v>5</v>
      </c>
      <c r="H1025" s="102" t="str">
        <f t="shared" si="316"/>
        <v>&gt;5</v>
      </c>
      <c r="I1025" s="6"/>
      <c r="J1025" s="1"/>
      <c r="K1025" s="1"/>
      <c r="L1025" s="1">
        <f>L$11</f>
        <v>0</v>
      </c>
    </row>
    <row r="1026" spans="1:12" ht="19.5" thickTop="1">
      <c r="A1026" s="47" t="str">
        <f>A$12</f>
        <v>n(X=xi)</v>
      </c>
      <c r="B1026" s="58"/>
      <c r="C1026" s="59"/>
      <c r="D1026" s="59"/>
      <c r="E1026" s="59"/>
      <c r="F1026" s="101"/>
      <c r="G1026" s="59"/>
      <c r="H1026" s="60"/>
      <c r="I1026" s="6">
        <f>SUM(B1026:H1026)</f>
        <v>0</v>
      </c>
      <c r="J1026" s="1"/>
      <c r="K1026" s="1"/>
      <c r="L1026" s="1">
        <f>L$12</f>
        <v>0</v>
      </c>
    </row>
    <row r="1027" spans="1:12" ht="19.5" thickBot="1">
      <c r="A1027" s="45" t="str">
        <f>A$13</f>
        <v>w(X=xi)</v>
      </c>
      <c r="B1027" s="103"/>
      <c r="C1027" s="104"/>
      <c r="D1027" s="104"/>
      <c r="E1027" s="104"/>
      <c r="F1027" s="87"/>
      <c r="G1027" s="104"/>
      <c r="H1027" s="105"/>
      <c r="I1027" s="6">
        <f>SUM(B1027:H1027)</f>
        <v>0</v>
      </c>
      <c r="J1027" s="1"/>
      <c r="K1027" s="1"/>
      <c r="L1027" s="1">
        <f>L$13</f>
        <v>0</v>
      </c>
    </row>
    <row r="1028" spans="1:12" ht="19.5" thickTop="1">
      <c r="A1028" s="45" t="str">
        <f t="shared" ref="A1028:H1028" si="317">A$14</f>
        <v>p(xi) (для биномиального закона)</v>
      </c>
      <c r="B1028" s="88">
        <f t="shared" si="317"/>
        <v>0.51290999999999998</v>
      </c>
      <c r="C1028" s="89">
        <f t="shared" si="317"/>
        <v>0.36636000000000002</v>
      </c>
      <c r="D1028" s="89" t="str">
        <f t="shared" si="317"/>
        <v>0.10468</v>
      </c>
      <c r="E1028" s="89">
        <f t="shared" si="317"/>
        <v>1.495E-2</v>
      </c>
      <c r="F1028" s="89">
        <f t="shared" si="317"/>
        <v>1.07E-3</v>
      </c>
      <c r="G1028" s="89">
        <f t="shared" si="317"/>
        <v>3.0000000000000001E-5</v>
      </c>
      <c r="H1028" s="90">
        <f t="shared" si="317"/>
        <v>0</v>
      </c>
      <c r="I1028" s="6"/>
      <c r="J1028" s="1"/>
      <c r="K1028" s="1"/>
      <c r="L1028" s="1">
        <f>L$14</f>
        <v>0</v>
      </c>
    </row>
    <row r="1029" spans="1:12" ht="18">
      <c r="A1029" s="45" t="str">
        <f t="shared" ref="A1029:H1029" si="318">A$15</f>
        <v>p(xi) (для закона Пуассона)</v>
      </c>
      <c r="B1029" s="91">
        <f t="shared" si="318"/>
        <v>0.53525999999999996</v>
      </c>
      <c r="C1029" s="52">
        <f t="shared" si="318"/>
        <v>0.33454</v>
      </c>
      <c r="D1029" s="52">
        <f t="shared" si="318"/>
        <v>0.10453999999999999</v>
      </c>
      <c r="E1029" s="52">
        <f t="shared" si="318"/>
        <v>2.1780000000000001E-2</v>
      </c>
      <c r="F1029" s="52">
        <f t="shared" si="318"/>
        <v>3.3999999999999998E-3</v>
      </c>
      <c r="G1029" s="52">
        <f t="shared" si="318"/>
        <v>4.2999999999999999E-4</v>
      </c>
      <c r="H1029" s="92">
        <f t="shared" si="318"/>
        <v>0</v>
      </c>
      <c r="I1029" s="1"/>
      <c r="J1029" s="1"/>
      <c r="K1029" s="1"/>
      <c r="L1029" s="1">
        <f>L$15</f>
        <v>0</v>
      </c>
    </row>
    <row r="1030" spans="1:12" ht="18">
      <c r="A1030" s="45" t="str">
        <f t="shared" ref="A1030:H1030" si="319">A$16</f>
        <v>p(xi) (по теореме Муавра-Лапласа)</v>
      </c>
      <c r="B1030" s="91">
        <f t="shared" si="319"/>
        <v>0.37745124180654221</v>
      </c>
      <c r="C1030" s="52">
        <f t="shared" si="319"/>
        <v>0.47438196387197351</v>
      </c>
      <c r="D1030" s="52">
        <f t="shared" si="319"/>
        <v>9.5776066705217863E-2</v>
      </c>
      <c r="E1030" s="52">
        <f t="shared" si="319"/>
        <v>3.1063282434063348E-3</v>
      </c>
      <c r="F1030" s="52">
        <f t="shared" si="319"/>
        <v>1.6184497205098575E-5</v>
      </c>
      <c r="G1030" s="52">
        <f t="shared" si="319"/>
        <v>1.35460475991584E-8</v>
      </c>
      <c r="H1030" s="92">
        <f t="shared" si="319"/>
        <v>0</v>
      </c>
      <c r="I1030" s="1"/>
      <c r="J1030" s="1"/>
      <c r="K1030" s="1"/>
      <c r="L1030" s="1">
        <f>L$17</f>
        <v>0</v>
      </c>
    </row>
    <row r="1031" spans="1:12" ht="18">
      <c r="A1031" s="45" t="str">
        <f>A$17</f>
        <v>Fвыб(xi)</v>
      </c>
      <c r="B1031" s="93"/>
      <c r="C1031" s="61"/>
      <c r="D1031" s="61"/>
      <c r="E1031" s="61"/>
      <c r="F1031" s="61"/>
      <c r="G1031" s="61"/>
      <c r="H1031" s="62"/>
      <c r="I1031" s="1"/>
      <c r="J1031" s="1"/>
      <c r="K1031" s="1"/>
      <c r="L1031" s="1"/>
    </row>
    <row r="1032" spans="1:12" ht="18">
      <c r="A1032" s="45" t="str">
        <f t="shared" ref="A1032:H1032" si="320">A$18</f>
        <v>Fбином(xi)</v>
      </c>
      <c r="B1032" s="91">
        <f t="shared" si="320"/>
        <v>0</v>
      </c>
      <c r="C1032" s="53">
        <f t="shared" si="320"/>
        <v>0.51290999999999998</v>
      </c>
      <c r="D1032" s="53">
        <f t="shared" si="320"/>
        <v>0.87927</v>
      </c>
      <c r="E1032" s="53">
        <f t="shared" si="320"/>
        <v>0.98394999999999999</v>
      </c>
      <c r="F1032" s="53">
        <f t="shared" si="320"/>
        <v>0.99890000000000001</v>
      </c>
      <c r="G1032" s="53">
        <f t="shared" si="320"/>
        <v>0.99997000000000003</v>
      </c>
      <c r="H1032" s="97">
        <f t="shared" si="320"/>
        <v>1</v>
      </c>
      <c r="I1032" s="1"/>
      <c r="J1032" s="1"/>
      <c r="K1032" s="1"/>
      <c r="L1032" s="1"/>
    </row>
    <row r="1033" spans="1:12" ht="18">
      <c r="A1033" s="45" t="str">
        <f t="shared" ref="A1033:H1033" si="321">A$19</f>
        <v>Fпуасс(xi)</v>
      </c>
      <c r="B1033" s="91">
        <f t="shared" si="321"/>
        <v>0</v>
      </c>
      <c r="C1033" s="53">
        <f t="shared" si="321"/>
        <v>0.53525999999999996</v>
      </c>
      <c r="D1033" s="53">
        <f t="shared" si="321"/>
        <v>0.87927</v>
      </c>
      <c r="E1033" s="53">
        <f t="shared" si="321"/>
        <v>0.98394999999999999</v>
      </c>
      <c r="F1033" s="53">
        <f t="shared" si="321"/>
        <v>0.99890000000000001</v>
      </c>
      <c r="G1033" s="53">
        <f t="shared" si="321"/>
        <v>0.99997000000000003</v>
      </c>
      <c r="H1033" s="97">
        <f t="shared" si="321"/>
        <v>1</v>
      </c>
      <c r="I1033" s="1"/>
      <c r="J1033" s="1"/>
      <c r="K1033" s="1"/>
      <c r="L1033" s="1"/>
    </row>
    <row r="1034" spans="1:12" ht="18.75" thickBot="1">
      <c r="A1034" s="46" t="str">
        <f>A$20</f>
        <v>Fнорм((xi-x(i-1))/2)</v>
      </c>
      <c r="B1034" s="94">
        <f>B$20</f>
        <v>0</v>
      </c>
      <c r="C1034" s="94">
        <f t="shared" ref="C1034:G1034" si="322">C$20</f>
        <v>0.43288618749631069</v>
      </c>
      <c r="D1034" s="94">
        <f t="shared" si="322"/>
        <v>0.88163821468107129</v>
      </c>
      <c r="E1034" s="94">
        <f t="shared" si="322"/>
        <v>0.99438505667354171</v>
      </c>
      <c r="F1034" s="94">
        <f t="shared" si="322"/>
        <v>0.99994940269737909</v>
      </c>
      <c r="G1034" s="94">
        <f t="shared" si="322"/>
        <v>0.99999991969272073</v>
      </c>
      <c r="H1034" s="98">
        <v>1</v>
      </c>
      <c r="I1034" s="1"/>
      <c r="J1034" s="1"/>
      <c r="K1034" s="1"/>
      <c r="L1034" s="1"/>
    </row>
    <row r="1035" spans="1:12" ht="19.5" thickTop="1">
      <c r="A1035" s="1"/>
      <c r="B1035" s="26"/>
      <c r="C1035" s="26"/>
      <c r="D1035" s="26"/>
      <c r="E1035" s="25"/>
      <c r="F1035" s="25"/>
      <c r="G1035" s="25"/>
      <c r="H1035" s="5"/>
      <c r="I1035" s="1"/>
      <c r="J1035" s="1"/>
      <c r="K1035" s="1"/>
      <c r="L1035" s="1"/>
    </row>
    <row r="1036" spans="1:12" ht="18.75">
      <c r="A1036" s="20" t="s">
        <v>81</v>
      </c>
      <c r="B1036" s="25"/>
      <c r="C1036" s="25"/>
      <c r="D1036" s="25"/>
      <c r="E1036" s="25"/>
      <c r="F1036" s="25"/>
      <c r="G1036" s="25"/>
      <c r="H1036" s="95"/>
      <c r="I1036" s="1"/>
      <c r="J1036" s="1"/>
      <c r="K1036" s="1"/>
      <c r="L1036" s="100" t="s">
        <v>76</v>
      </c>
    </row>
    <row r="1037" spans="1:12" ht="18.75">
      <c r="A1037" s="20"/>
      <c r="B1037" s="25"/>
      <c r="C1037" s="25"/>
      <c r="D1037" s="25"/>
      <c r="E1037" s="25"/>
      <c r="F1037" s="25"/>
      <c r="G1037" s="25"/>
      <c r="H1037" s="95"/>
      <c r="I1037" s="1"/>
      <c r="J1037" s="1"/>
      <c r="K1037" s="1"/>
      <c r="L1037" s="1"/>
    </row>
    <row r="1038" spans="1:12" ht="18.75">
      <c r="A1038" s="20"/>
      <c r="B1038" s="25"/>
      <c r="C1038" s="25"/>
      <c r="D1038" s="25"/>
      <c r="E1038" s="25"/>
      <c r="F1038" s="25"/>
      <c r="G1038" s="25"/>
      <c r="H1038" s="95"/>
      <c r="I1038" s="1"/>
      <c r="J1038" s="1"/>
      <c r="K1038" s="1"/>
      <c r="L1038" s="1"/>
    </row>
    <row r="1039" spans="1:12" ht="18.75">
      <c r="A1039" s="20"/>
      <c r="B1039" s="25"/>
      <c r="C1039" s="25"/>
      <c r="D1039" s="25"/>
      <c r="E1039" s="25"/>
      <c r="F1039" s="25"/>
      <c r="G1039" s="25"/>
      <c r="H1039" s="95"/>
      <c r="I1039" s="1"/>
      <c r="J1039" s="1"/>
      <c r="K1039" s="1"/>
      <c r="L1039" s="1"/>
    </row>
    <row r="1040" spans="1:12" ht="18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</row>
    <row r="1041" spans="1:12" ht="19.5" thickBot="1">
      <c r="A1041" s="10">
        <f>'Название и список группы'!A41</f>
        <v>40</v>
      </c>
      <c r="B1041" s="113">
        <f>'Название и список группы'!B41</f>
        <v>0</v>
      </c>
      <c r="C1041" s="113"/>
      <c r="D1041" s="113"/>
      <c r="E1041" s="113"/>
      <c r="F1041" s="113"/>
      <c r="G1041" s="113"/>
      <c r="H1041" s="113"/>
      <c r="I1041" s="113"/>
      <c r="J1041" s="113"/>
      <c r="K1041" s="1"/>
      <c r="L1041" s="1">
        <f>L$27</f>
        <v>0</v>
      </c>
    </row>
    <row r="1042" spans="1:12" ht="24.75" thickTop="1" thickBot="1">
      <c r="A1042" s="38" t="str">
        <f t="shared" ref="A1042:F1042" si="323">A$2</f>
        <v>Номер серии</v>
      </c>
      <c r="B1042" s="35">
        <f t="shared" si="323"/>
        <v>1</v>
      </c>
      <c r="C1042" s="28">
        <f t="shared" si="323"/>
        <v>2</v>
      </c>
      <c r="D1042" s="28">
        <f t="shared" si="323"/>
        <v>3</v>
      </c>
      <c r="E1042" s="28">
        <f t="shared" si="323"/>
        <v>4</v>
      </c>
      <c r="F1042" s="29">
        <f t="shared" si="323"/>
        <v>5</v>
      </c>
      <c r="G1042" s="63"/>
      <c r="H1042" s="64" t="str">
        <f>H$2</f>
        <v>число серий</v>
      </c>
      <c r="I1042" s="2"/>
      <c r="J1042" s="56" t="s">
        <v>0</v>
      </c>
      <c r="K1042" s="1"/>
      <c r="L1042" s="17" t="str">
        <f>L$2</f>
        <v>Выполните 8 испытаний</v>
      </c>
    </row>
    <row r="1043" spans="1:12" ht="19.5" thickTop="1">
      <c r="A1043" s="39" t="str">
        <f>A$3</f>
        <v>Значения X   в 1-м испытании</v>
      </c>
      <c r="B1043" s="36"/>
      <c r="C1043" s="19"/>
      <c r="D1043" s="19"/>
      <c r="E1043" s="19"/>
      <c r="F1043" s="31"/>
      <c r="G1043" s="22"/>
      <c r="H1043" s="18"/>
      <c r="I1043" s="5">
        <f>IF(SUM(B1043:F1050)&gt;0,1,10^(-5))</f>
        <v>1.0000000000000001E-5</v>
      </c>
      <c r="J1043" s="57">
        <f>IF(SUM(B1052:H1052)&gt;0,1,10^(-5))</f>
        <v>1.0000000000000001E-5</v>
      </c>
      <c r="K1043" s="1"/>
      <c r="L1043" s="17" t="str">
        <f>L$3</f>
        <v>из 5 серий по 3 броска монеты</v>
      </c>
    </row>
    <row r="1044" spans="1:12" ht="18.75">
      <c r="A1044" s="40" t="str">
        <f>A$4</f>
        <v>Значения X во 2-м испытании</v>
      </c>
      <c r="B1044" s="37"/>
      <c r="C1044" s="11"/>
      <c r="D1044" s="11"/>
      <c r="E1044" s="11"/>
      <c r="F1044" s="33"/>
      <c r="G1044" s="22"/>
      <c r="H1044" s="11"/>
      <c r="I1044" s="5"/>
      <c r="J1044" s="1"/>
      <c r="K1044" s="1"/>
      <c r="L1044" s="1" t="str">
        <f>L$4</f>
        <v>X — число серий, в которых трижды</v>
      </c>
    </row>
    <row r="1045" spans="1:12" ht="18.75">
      <c r="A1045" s="40" t="str">
        <f>A$5</f>
        <v>Значения X   в 3-м испытании</v>
      </c>
      <c r="B1045" s="37"/>
      <c r="C1045" s="11"/>
      <c r="D1045" s="11"/>
      <c r="E1045" s="11"/>
      <c r="F1045" s="33"/>
      <c r="G1045" s="22"/>
      <c r="H1045" s="11"/>
      <c r="I1045" s="5"/>
      <c r="J1045" s="1"/>
      <c r="K1045" s="1"/>
      <c r="L1045" s="1" t="str">
        <f>L$5</f>
        <v>выпал орел.</v>
      </c>
    </row>
    <row r="1046" spans="1:12" ht="18.75">
      <c r="A1046" s="40" t="str">
        <f>A$6</f>
        <v>Значения X   в 4-м испытании</v>
      </c>
      <c r="B1046" s="37"/>
      <c r="C1046" s="11"/>
      <c r="D1046" s="11"/>
      <c r="E1046" s="11"/>
      <c r="F1046" s="33"/>
      <c r="G1046" s="22"/>
      <c r="H1046" s="11"/>
      <c r="I1046" s="6"/>
      <c r="J1046" s="1"/>
      <c r="K1046" s="1"/>
      <c r="L1046" s="1">
        <f>L$6</f>
        <v>0</v>
      </c>
    </row>
    <row r="1047" spans="1:12" ht="18.75">
      <c r="A1047" s="40" t="str">
        <f>A$7</f>
        <v>Значения X   в 5-м испытании</v>
      </c>
      <c r="B1047" s="43"/>
      <c r="C1047" s="21"/>
      <c r="D1047" s="21"/>
      <c r="E1047" s="21"/>
      <c r="F1047" s="44"/>
      <c r="G1047" s="23"/>
      <c r="H1047" s="21"/>
      <c r="I1047" s="6"/>
      <c r="J1047" s="1"/>
      <c r="K1047" s="1"/>
      <c r="L1047" s="1"/>
    </row>
    <row r="1048" spans="1:12" ht="18.75">
      <c r="A1048" s="40" t="str">
        <f>A$8</f>
        <v>Значения X   в 6-м испытании</v>
      </c>
      <c r="B1048" s="43"/>
      <c r="C1048" s="21"/>
      <c r="D1048" s="21"/>
      <c r="E1048" s="21"/>
      <c r="F1048" s="44"/>
      <c r="G1048" s="23"/>
      <c r="H1048" s="21"/>
      <c r="I1048" s="6"/>
      <c r="J1048" s="1"/>
      <c r="K1048" s="1"/>
      <c r="L1048" s="1"/>
    </row>
    <row r="1049" spans="1:12" ht="18.75">
      <c r="A1049" s="40" t="str">
        <f>A$9</f>
        <v>Значения X   в 7-м испытании</v>
      </c>
      <c r="B1049" s="43"/>
      <c r="C1049" s="21"/>
      <c r="D1049" s="21"/>
      <c r="E1049" s="21"/>
      <c r="F1049" s="44"/>
      <c r="G1049" s="23"/>
      <c r="H1049" s="21"/>
      <c r="I1049" s="6"/>
      <c r="J1049" s="1"/>
      <c r="K1049" s="1"/>
      <c r="L1049" s="1"/>
    </row>
    <row r="1050" spans="1:12" ht="19.5" thickBot="1">
      <c r="A1050" s="42" t="str">
        <f>A$10</f>
        <v>Значения X   в 8-м испытании</v>
      </c>
      <c r="B1050" s="43"/>
      <c r="C1050" s="21"/>
      <c r="D1050" s="21"/>
      <c r="E1050" s="21"/>
      <c r="F1050" s="44"/>
      <c r="G1050" s="23"/>
      <c r="H1050" s="21"/>
      <c r="I1050" s="6"/>
      <c r="J1050" s="1"/>
      <c r="K1050" s="1"/>
      <c r="L1050" s="1">
        <f>L$10</f>
        <v>0</v>
      </c>
    </row>
    <row r="1051" spans="1:12" ht="20.25" thickTop="1" thickBot="1">
      <c r="A1051" s="48" t="str">
        <f t="shared" ref="A1051:H1051" si="324">A$11</f>
        <v>xi</v>
      </c>
      <c r="B1051" s="49">
        <f t="shared" si="324"/>
        <v>0</v>
      </c>
      <c r="C1051" s="50">
        <f t="shared" si="324"/>
        <v>1</v>
      </c>
      <c r="D1051" s="50">
        <f t="shared" si="324"/>
        <v>2</v>
      </c>
      <c r="E1051" s="50">
        <f t="shared" si="324"/>
        <v>3</v>
      </c>
      <c r="F1051" s="50">
        <f t="shared" si="324"/>
        <v>4</v>
      </c>
      <c r="G1051" s="50">
        <f t="shared" si="324"/>
        <v>5</v>
      </c>
      <c r="H1051" s="102" t="str">
        <f t="shared" si="324"/>
        <v>&gt;5</v>
      </c>
      <c r="I1051" s="6"/>
      <c r="J1051" s="1"/>
      <c r="K1051" s="1"/>
      <c r="L1051" s="1">
        <f>L$11</f>
        <v>0</v>
      </c>
    </row>
    <row r="1052" spans="1:12" ht="19.5" thickTop="1">
      <c r="A1052" s="47" t="str">
        <f>A$12</f>
        <v>n(X=xi)</v>
      </c>
      <c r="B1052" s="58"/>
      <c r="C1052" s="59"/>
      <c r="D1052" s="59"/>
      <c r="E1052" s="59"/>
      <c r="F1052" s="101"/>
      <c r="G1052" s="59"/>
      <c r="H1052" s="60"/>
      <c r="I1052" s="6">
        <f>SUM(B1052:H1052)</f>
        <v>0</v>
      </c>
      <c r="J1052" s="1"/>
      <c r="K1052" s="1"/>
      <c r="L1052" s="1">
        <f>L$12</f>
        <v>0</v>
      </c>
    </row>
    <row r="1053" spans="1:12" ht="19.5" thickBot="1">
      <c r="A1053" s="45" t="str">
        <f>A$13</f>
        <v>w(X=xi)</v>
      </c>
      <c r="B1053" s="103"/>
      <c r="C1053" s="104"/>
      <c r="D1053" s="104"/>
      <c r="E1053" s="104"/>
      <c r="F1053" s="87"/>
      <c r="G1053" s="104"/>
      <c r="H1053" s="105"/>
      <c r="I1053" s="6">
        <f>SUM(B1053:H1053)</f>
        <v>0</v>
      </c>
      <c r="J1053" s="1"/>
      <c r="K1053" s="1"/>
      <c r="L1053" s="1">
        <f>L$13</f>
        <v>0</v>
      </c>
    </row>
    <row r="1054" spans="1:12" ht="19.5" thickTop="1">
      <c r="A1054" s="45" t="str">
        <f t="shared" ref="A1054:H1054" si="325">A$14</f>
        <v>p(xi) (для биномиального закона)</v>
      </c>
      <c r="B1054" s="88">
        <f t="shared" si="325"/>
        <v>0.51290999999999998</v>
      </c>
      <c r="C1054" s="89">
        <f t="shared" si="325"/>
        <v>0.36636000000000002</v>
      </c>
      <c r="D1054" s="89" t="str">
        <f t="shared" si="325"/>
        <v>0.10468</v>
      </c>
      <c r="E1054" s="89">
        <f t="shared" si="325"/>
        <v>1.495E-2</v>
      </c>
      <c r="F1054" s="89">
        <f t="shared" si="325"/>
        <v>1.07E-3</v>
      </c>
      <c r="G1054" s="89">
        <f t="shared" si="325"/>
        <v>3.0000000000000001E-5</v>
      </c>
      <c r="H1054" s="90">
        <f t="shared" si="325"/>
        <v>0</v>
      </c>
      <c r="I1054" s="6"/>
      <c r="J1054" s="1"/>
      <c r="K1054" s="1"/>
      <c r="L1054" s="1">
        <f>L$14</f>
        <v>0</v>
      </c>
    </row>
    <row r="1055" spans="1:12" ht="18">
      <c r="A1055" s="45" t="str">
        <f t="shared" ref="A1055:H1055" si="326">A$15</f>
        <v>p(xi) (для закона Пуассона)</v>
      </c>
      <c r="B1055" s="91">
        <f t="shared" si="326"/>
        <v>0.53525999999999996</v>
      </c>
      <c r="C1055" s="52">
        <f t="shared" si="326"/>
        <v>0.33454</v>
      </c>
      <c r="D1055" s="52">
        <f t="shared" si="326"/>
        <v>0.10453999999999999</v>
      </c>
      <c r="E1055" s="52">
        <f t="shared" si="326"/>
        <v>2.1780000000000001E-2</v>
      </c>
      <c r="F1055" s="52">
        <f t="shared" si="326"/>
        <v>3.3999999999999998E-3</v>
      </c>
      <c r="G1055" s="52">
        <f t="shared" si="326"/>
        <v>4.2999999999999999E-4</v>
      </c>
      <c r="H1055" s="92">
        <f t="shared" si="326"/>
        <v>0</v>
      </c>
      <c r="I1055" s="1"/>
      <c r="J1055" s="1"/>
      <c r="K1055" s="1"/>
      <c r="L1055" s="1">
        <f>L$15</f>
        <v>0</v>
      </c>
    </row>
    <row r="1056" spans="1:12" ht="18">
      <c r="A1056" s="45" t="str">
        <f t="shared" ref="A1056:H1056" si="327">A$16</f>
        <v>p(xi) (по теореме Муавра-Лапласа)</v>
      </c>
      <c r="B1056" s="91">
        <f t="shared" si="327"/>
        <v>0.37745124180654221</v>
      </c>
      <c r="C1056" s="52">
        <f t="shared" si="327"/>
        <v>0.47438196387197351</v>
      </c>
      <c r="D1056" s="52">
        <f t="shared" si="327"/>
        <v>9.5776066705217863E-2</v>
      </c>
      <c r="E1056" s="52">
        <f t="shared" si="327"/>
        <v>3.1063282434063348E-3</v>
      </c>
      <c r="F1056" s="52">
        <f t="shared" si="327"/>
        <v>1.6184497205098575E-5</v>
      </c>
      <c r="G1056" s="52">
        <f t="shared" si="327"/>
        <v>1.35460475991584E-8</v>
      </c>
      <c r="H1056" s="92">
        <f t="shared" si="327"/>
        <v>0</v>
      </c>
      <c r="I1056" s="1"/>
      <c r="J1056" s="1"/>
      <c r="K1056" s="1"/>
      <c r="L1056" s="1">
        <f>L$17</f>
        <v>0</v>
      </c>
    </row>
    <row r="1057" spans="1:12" ht="18">
      <c r="A1057" s="45" t="str">
        <f>A$17</f>
        <v>Fвыб(xi)</v>
      </c>
      <c r="B1057" s="93"/>
      <c r="C1057" s="61"/>
      <c r="D1057" s="61"/>
      <c r="E1057" s="61"/>
      <c r="F1057" s="61"/>
      <c r="G1057" s="61"/>
      <c r="H1057" s="62"/>
      <c r="I1057" s="1"/>
      <c r="J1057" s="1"/>
      <c r="K1057" s="1"/>
      <c r="L1057" s="1"/>
    </row>
    <row r="1058" spans="1:12" ht="18">
      <c r="A1058" s="45" t="str">
        <f t="shared" ref="A1058:H1058" si="328">A$18</f>
        <v>Fбином(xi)</v>
      </c>
      <c r="B1058" s="91">
        <f t="shared" si="328"/>
        <v>0</v>
      </c>
      <c r="C1058" s="53">
        <f t="shared" si="328"/>
        <v>0.51290999999999998</v>
      </c>
      <c r="D1058" s="53">
        <f t="shared" si="328"/>
        <v>0.87927</v>
      </c>
      <c r="E1058" s="53">
        <f t="shared" si="328"/>
        <v>0.98394999999999999</v>
      </c>
      <c r="F1058" s="53">
        <f t="shared" si="328"/>
        <v>0.99890000000000001</v>
      </c>
      <c r="G1058" s="53">
        <f t="shared" si="328"/>
        <v>0.99997000000000003</v>
      </c>
      <c r="H1058" s="97">
        <f t="shared" si="328"/>
        <v>1</v>
      </c>
      <c r="I1058" s="1"/>
      <c r="J1058" s="1"/>
      <c r="K1058" s="1"/>
      <c r="L1058" s="1"/>
    </row>
    <row r="1059" spans="1:12" ht="18">
      <c r="A1059" s="45" t="str">
        <f t="shared" ref="A1059:H1059" si="329">A$19</f>
        <v>Fпуасс(xi)</v>
      </c>
      <c r="B1059" s="91">
        <f t="shared" si="329"/>
        <v>0</v>
      </c>
      <c r="C1059" s="53">
        <f t="shared" si="329"/>
        <v>0.53525999999999996</v>
      </c>
      <c r="D1059" s="53">
        <f t="shared" si="329"/>
        <v>0.87927</v>
      </c>
      <c r="E1059" s="53">
        <f t="shared" si="329"/>
        <v>0.98394999999999999</v>
      </c>
      <c r="F1059" s="53">
        <f t="shared" si="329"/>
        <v>0.99890000000000001</v>
      </c>
      <c r="G1059" s="53">
        <f t="shared" si="329"/>
        <v>0.99997000000000003</v>
      </c>
      <c r="H1059" s="97">
        <f t="shared" si="329"/>
        <v>1</v>
      </c>
      <c r="I1059" s="1"/>
      <c r="J1059" s="1"/>
      <c r="K1059" s="1"/>
      <c r="L1059" s="1"/>
    </row>
    <row r="1060" spans="1:12" ht="18.75" thickBot="1">
      <c r="A1060" s="46" t="str">
        <f>A$20</f>
        <v>Fнорм((xi-x(i-1))/2)</v>
      </c>
      <c r="B1060" s="94">
        <f>B$20</f>
        <v>0</v>
      </c>
      <c r="C1060" s="94">
        <f t="shared" ref="C1060:G1060" si="330">C$20</f>
        <v>0.43288618749631069</v>
      </c>
      <c r="D1060" s="94">
        <f t="shared" si="330"/>
        <v>0.88163821468107129</v>
      </c>
      <c r="E1060" s="94">
        <f t="shared" si="330"/>
        <v>0.99438505667354171</v>
      </c>
      <c r="F1060" s="94">
        <f t="shared" si="330"/>
        <v>0.99994940269737909</v>
      </c>
      <c r="G1060" s="94">
        <f t="shared" si="330"/>
        <v>0.99999991969272073</v>
      </c>
      <c r="H1060" s="98">
        <v>1</v>
      </c>
      <c r="I1060" s="1"/>
      <c r="J1060" s="1"/>
      <c r="K1060" s="1"/>
      <c r="L1060" s="1"/>
    </row>
    <row r="1061" spans="1:12" ht="19.5" thickTop="1">
      <c r="A1061" s="1"/>
      <c r="B1061" s="26"/>
      <c r="C1061" s="26"/>
      <c r="D1061" s="26"/>
      <c r="E1061" s="25"/>
      <c r="F1061" s="25"/>
      <c r="G1061" s="25"/>
      <c r="H1061" s="5"/>
      <c r="I1061" s="1"/>
      <c r="J1061" s="1"/>
      <c r="K1061" s="1"/>
      <c r="L1061" s="1"/>
    </row>
    <row r="1062" spans="1:12" ht="18.75">
      <c r="A1062" s="20" t="s">
        <v>81</v>
      </c>
      <c r="B1062" s="25"/>
      <c r="C1062" s="25"/>
      <c r="D1062" s="25"/>
      <c r="E1062" s="25"/>
      <c r="F1062" s="25"/>
      <c r="G1062" s="25"/>
      <c r="H1062" s="95"/>
      <c r="I1062" s="1"/>
      <c r="J1062" s="1"/>
      <c r="K1062" s="1"/>
      <c r="L1062" s="100" t="s">
        <v>76</v>
      </c>
    </row>
    <row r="1063" spans="1:12" ht="18.75">
      <c r="A1063" s="20"/>
      <c r="B1063" s="25"/>
      <c r="C1063" s="25"/>
      <c r="D1063" s="25"/>
      <c r="E1063" s="25"/>
      <c r="F1063" s="25"/>
      <c r="G1063" s="25"/>
      <c r="H1063" s="95"/>
      <c r="I1063" s="1"/>
      <c r="J1063" s="1"/>
      <c r="K1063" s="1"/>
      <c r="L1063" s="1"/>
    </row>
    <row r="1064" spans="1:12" ht="18.75">
      <c r="A1064" s="20"/>
      <c r="B1064" s="25"/>
      <c r="C1064" s="25"/>
      <c r="D1064" s="25"/>
      <c r="E1064" s="25"/>
      <c r="F1064" s="25"/>
      <c r="G1064" s="25"/>
      <c r="H1064" s="95"/>
      <c r="I1064" s="1"/>
      <c r="J1064" s="1"/>
      <c r="K1064" s="1"/>
      <c r="L1064" s="1"/>
    </row>
    <row r="1065" spans="1:12" ht="18.75">
      <c r="A1065" s="20"/>
      <c r="B1065" s="25"/>
      <c r="C1065" s="25"/>
      <c r="D1065" s="25"/>
      <c r="E1065" s="25"/>
      <c r="F1065" s="25"/>
      <c r="G1065" s="25"/>
      <c r="H1065" s="95"/>
      <c r="I1065" s="1"/>
      <c r="J1065" s="1"/>
      <c r="K1065" s="1"/>
      <c r="L1065" s="1"/>
    </row>
    <row r="1066" spans="1:12" ht="18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</row>
    <row r="1067" spans="1:12" ht="21" thickBot="1">
      <c r="A1067" s="114" t="s">
        <v>75</v>
      </c>
      <c r="B1067" s="114"/>
      <c r="C1067" s="114"/>
      <c r="D1067" s="114"/>
      <c r="E1067" s="114"/>
      <c r="F1067" s="114"/>
      <c r="G1067" s="114"/>
      <c r="H1067" s="114"/>
    </row>
    <row r="1068" spans="1:12" ht="24.75" thickTop="1" thickBot="1">
      <c r="A1068" s="38" t="str">
        <f t="shared" ref="A1068:F1068" si="331">A$2</f>
        <v>Номер серии</v>
      </c>
      <c r="B1068" s="35">
        <f t="shared" si="331"/>
        <v>1</v>
      </c>
      <c r="C1068" s="28">
        <f t="shared" si="331"/>
        <v>2</v>
      </c>
      <c r="D1068" s="28">
        <f t="shared" si="331"/>
        <v>3</v>
      </c>
      <c r="E1068" s="28">
        <f t="shared" si="331"/>
        <v>4</v>
      </c>
      <c r="F1068" s="29">
        <f t="shared" si="331"/>
        <v>5</v>
      </c>
      <c r="G1068" s="63"/>
      <c r="H1068" s="64" t="str">
        <f>H$2</f>
        <v>число серий</v>
      </c>
      <c r="I1068" s="2"/>
      <c r="J1068" s="56" t="s">
        <v>0</v>
      </c>
      <c r="K1068" s="1"/>
      <c r="L1068" s="17" t="str">
        <f>L$2</f>
        <v>Выполните 8 испытаний</v>
      </c>
    </row>
    <row r="1069" spans="1:12" ht="19.5" thickTop="1">
      <c r="A1069" s="39" t="str">
        <f>A$3</f>
        <v>Значения X   в 1-м испытании</v>
      </c>
      <c r="B1069" s="36">
        <v>0</v>
      </c>
      <c r="C1069" s="19">
        <v>0</v>
      </c>
      <c r="D1069" s="19">
        <v>0</v>
      </c>
      <c r="E1069" s="19">
        <v>1</v>
      </c>
      <c r="F1069" s="31">
        <v>0</v>
      </c>
      <c r="G1069" s="22"/>
      <c r="H1069" s="18">
        <v>5</v>
      </c>
      <c r="I1069" s="5"/>
      <c r="J1069" s="57">
        <f>IF(SUM(B1078:H1078)&gt;0,1,10^(-5))</f>
        <v>1</v>
      </c>
      <c r="K1069" s="1"/>
      <c r="L1069" s="17" t="str">
        <f>L$3</f>
        <v>из 5 серий по 3 броска монеты</v>
      </c>
    </row>
    <row r="1070" spans="1:12" ht="18.75">
      <c r="A1070" s="40" t="str">
        <f>A$4</f>
        <v>Значения X во 2-м испытании</v>
      </c>
      <c r="B1070" s="37">
        <v>0</v>
      </c>
      <c r="C1070" s="11">
        <v>1</v>
      </c>
      <c r="D1070" s="11">
        <v>0</v>
      </c>
      <c r="E1070" s="11">
        <v>0</v>
      </c>
      <c r="F1070" s="33">
        <v>1</v>
      </c>
      <c r="G1070" s="22"/>
      <c r="H1070" s="11">
        <v>5</v>
      </c>
      <c r="I1070" s="5"/>
      <c r="J1070" s="1"/>
      <c r="K1070" s="1"/>
      <c r="L1070" s="1" t="str">
        <f>L$4</f>
        <v>X — число серий, в которых трижды</v>
      </c>
    </row>
    <row r="1071" spans="1:12" ht="18.75">
      <c r="A1071" s="40" t="str">
        <f>A$5</f>
        <v>Значения X   в 3-м испытании</v>
      </c>
      <c r="B1071" s="37">
        <v>1</v>
      </c>
      <c r="C1071" s="11">
        <v>0</v>
      </c>
      <c r="D1071" s="11">
        <v>0</v>
      </c>
      <c r="E1071" s="11">
        <v>1</v>
      </c>
      <c r="F1071" s="33">
        <v>1</v>
      </c>
      <c r="G1071" s="22"/>
      <c r="H1071" s="11">
        <v>5</v>
      </c>
      <c r="I1071" s="5"/>
      <c r="J1071" s="1"/>
      <c r="K1071" s="1"/>
      <c r="L1071" s="1" t="str">
        <f>L$5</f>
        <v>выпал орел.</v>
      </c>
    </row>
    <row r="1072" spans="1:12" ht="18.75">
      <c r="A1072" s="40" t="str">
        <f>A$6</f>
        <v>Значения X   в 4-м испытании</v>
      </c>
      <c r="B1072" s="37">
        <v>0</v>
      </c>
      <c r="C1072" s="11">
        <v>1</v>
      </c>
      <c r="D1072" s="11">
        <v>1</v>
      </c>
      <c r="E1072" s="11">
        <v>0</v>
      </c>
      <c r="F1072" s="33">
        <v>1</v>
      </c>
      <c r="G1072" s="22"/>
      <c r="H1072" s="11">
        <v>5</v>
      </c>
      <c r="I1072" s="6"/>
      <c r="J1072" s="1"/>
      <c r="K1072" s="1"/>
      <c r="L1072" s="1">
        <f>L$6</f>
        <v>0</v>
      </c>
    </row>
    <row r="1073" spans="1:12" ht="18.75">
      <c r="A1073" s="40" t="str">
        <f>A$7</f>
        <v>Значения X   в 5-м испытании</v>
      </c>
      <c r="B1073" s="43">
        <v>1</v>
      </c>
      <c r="C1073" s="21">
        <v>1</v>
      </c>
      <c r="D1073" s="21">
        <v>1</v>
      </c>
      <c r="E1073" s="21">
        <v>1</v>
      </c>
      <c r="F1073" s="44">
        <v>0</v>
      </c>
      <c r="G1073" s="23"/>
      <c r="H1073" s="21">
        <v>5</v>
      </c>
      <c r="I1073" s="6"/>
      <c r="J1073" s="1"/>
      <c r="K1073" s="1"/>
      <c r="L1073" s="1"/>
    </row>
    <row r="1074" spans="1:12" ht="18.75">
      <c r="A1074" s="40" t="str">
        <f>A$8</f>
        <v>Значения X   в 6-м испытании</v>
      </c>
      <c r="B1074" s="43">
        <v>0</v>
      </c>
      <c r="C1074" s="21">
        <v>0</v>
      </c>
      <c r="D1074" s="21">
        <v>0</v>
      </c>
      <c r="E1074" s="21">
        <v>0</v>
      </c>
      <c r="F1074" s="44">
        <v>0</v>
      </c>
      <c r="G1074" s="23"/>
      <c r="H1074" s="21">
        <v>5</v>
      </c>
      <c r="I1074" s="6"/>
      <c r="J1074" s="1"/>
      <c r="K1074" s="1"/>
      <c r="L1074" s="1"/>
    </row>
    <row r="1075" spans="1:12" ht="18.75">
      <c r="A1075" s="40" t="str">
        <f>A$9</f>
        <v>Значения X   в 7-м испытании</v>
      </c>
      <c r="B1075" s="43">
        <v>1</v>
      </c>
      <c r="C1075" s="21">
        <v>1</v>
      </c>
      <c r="D1075" s="21">
        <v>0</v>
      </c>
      <c r="E1075" s="21">
        <v>0</v>
      </c>
      <c r="F1075" s="44">
        <v>0</v>
      </c>
      <c r="G1075" s="23"/>
      <c r="H1075" s="21">
        <v>5</v>
      </c>
      <c r="I1075" s="6"/>
      <c r="J1075" s="1"/>
      <c r="K1075" s="1"/>
      <c r="L1075" s="1"/>
    </row>
    <row r="1076" spans="1:12" ht="19.5" thickBot="1">
      <c r="A1076" s="42" t="str">
        <f>A$10</f>
        <v>Значения X   в 8-м испытании</v>
      </c>
      <c r="B1076" s="43">
        <v>0</v>
      </c>
      <c r="C1076" s="21">
        <v>0</v>
      </c>
      <c r="D1076" s="21">
        <v>1</v>
      </c>
      <c r="E1076" s="21">
        <v>1</v>
      </c>
      <c r="F1076" s="44">
        <v>0</v>
      </c>
      <c r="G1076" s="23"/>
      <c r="H1076" s="21">
        <v>5</v>
      </c>
      <c r="I1076" s="6"/>
      <c r="J1076" s="1"/>
      <c r="K1076" s="1"/>
      <c r="L1076" s="1">
        <f>L$10</f>
        <v>0</v>
      </c>
    </row>
    <row r="1077" spans="1:12" ht="20.25" thickTop="1" thickBot="1">
      <c r="A1077" s="48" t="str">
        <f t="shared" ref="A1077:H1077" si="332">A$11</f>
        <v>xi</v>
      </c>
      <c r="B1077" s="49">
        <f t="shared" si="332"/>
        <v>0</v>
      </c>
      <c r="C1077" s="50">
        <f t="shared" si="332"/>
        <v>1</v>
      </c>
      <c r="D1077" s="50">
        <f t="shared" si="332"/>
        <v>2</v>
      </c>
      <c r="E1077" s="50">
        <f t="shared" si="332"/>
        <v>3</v>
      </c>
      <c r="F1077" s="50">
        <f t="shared" si="332"/>
        <v>4</v>
      </c>
      <c r="G1077" s="50">
        <f t="shared" si="332"/>
        <v>5</v>
      </c>
      <c r="H1077" s="102" t="str">
        <f t="shared" si="332"/>
        <v>&gt;5</v>
      </c>
      <c r="I1077" s="6"/>
      <c r="J1077" s="1"/>
      <c r="K1077" s="1"/>
      <c r="L1077" s="1">
        <f>L$11</f>
        <v>0</v>
      </c>
    </row>
    <row r="1078" spans="1:12" ht="19.5" thickTop="1">
      <c r="A1078" s="47" t="str">
        <f>A$12</f>
        <v>n(X=xi)</v>
      </c>
      <c r="B1078" s="58">
        <v>1</v>
      </c>
      <c r="C1078" s="59">
        <v>1</v>
      </c>
      <c r="D1078" s="59">
        <v>3</v>
      </c>
      <c r="E1078" s="59">
        <v>2</v>
      </c>
      <c r="F1078" s="101">
        <v>1</v>
      </c>
      <c r="G1078" s="59">
        <v>0</v>
      </c>
      <c r="H1078" s="60"/>
      <c r="I1078" s="6">
        <f>SUM(B1078:H1078)</f>
        <v>8</v>
      </c>
      <c r="J1078" s="1"/>
      <c r="K1078" s="1"/>
      <c r="L1078" s="1">
        <f>L$12</f>
        <v>0</v>
      </c>
    </row>
    <row r="1079" spans="1:12" ht="19.5" thickBot="1">
      <c r="A1079" s="45" t="str">
        <f>A$13</f>
        <v>w(X=xi)</v>
      </c>
      <c r="B1079" s="103">
        <f>1/8</f>
        <v>0.125</v>
      </c>
      <c r="C1079" s="104">
        <f>1/8</f>
        <v>0.125</v>
      </c>
      <c r="D1079" s="104">
        <f>3/8</f>
        <v>0.375</v>
      </c>
      <c r="E1079" s="104">
        <f>2/8</f>
        <v>0.25</v>
      </c>
      <c r="F1079" s="87">
        <f>1/8</f>
        <v>0.125</v>
      </c>
      <c r="G1079" s="104">
        <f>0/8</f>
        <v>0</v>
      </c>
      <c r="H1079" s="105"/>
      <c r="I1079" s="6">
        <f>SUM(B1079:H1079)</f>
        <v>1</v>
      </c>
      <c r="J1079" s="1"/>
      <c r="K1079" s="1"/>
      <c r="L1079" s="1">
        <f>L$13</f>
        <v>0</v>
      </c>
    </row>
    <row r="1080" spans="1:12" ht="19.5" thickTop="1">
      <c r="A1080" s="45" t="str">
        <f t="shared" ref="A1080:H1080" si="333">A$14</f>
        <v>p(xi) (для биномиального закона)</v>
      </c>
      <c r="B1080" s="88">
        <f t="shared" si="333"/>
        <v>0.51290999999999998</v>
      </c>
      <c r="C1080" s="89">
        <f t="shared" si="333"/>
        <v>0.36636000000000002</v>
      </c>
      <c r="D1080" s="89" t="str">
        <f t="shared" si="333"/>
        <v>0.10468</v>
      </c>
      <c r="E1080" s="89">
        <f t="shared" si="333"/>
        <v>1.495E-2</v>
      </c>
      <c r="F1080" s="89">
        <f t="shared" si="333"/>
        <v>1.07E-3</v>
      </c>
      <c r="G1080" s="89">
        <f t="shared" si="333"/>
        <v>3.0000000000000001E-5</v>
      </c>
      <c r="H1080" s="90">
        <f t="shared" si="333"/>
        <v>0</v>
      </c>
      <c r="I1080" s="6"/>
      <c r="J1080" s="1"/>
      <c r="K1080" s="1"/>
      <c r="L1080" s="1">
        <f>L$14</f>
        <v>0</v>
      </c>
    </row>
    <row r="1081" spans="1:12" ht="18">
      <c r="A1081" s="45" t="str">
        <f t="shared" ref="A1081:H1081" si="334">A$15</f>
        <v>p(xi) (для закона Пуассона)</v>
      </c>
      <c r="B1081" s="91">
        <f t="shared" si="334"/>
        <v>0.53525999999999996</v>
      </c>
      <c r="C1081" s="52">
        <f t="shared" si="334"/>
        <v>0.33454</v>
      </c>
      <c r="D1081" s="52">
        <f t="shared" si="334"/>
        <v>0.10453999999999999</v>
      </c>
      <c r="E1081" s="52">
        <f t="shared" si="334"/>
        <v>2.1780000000000001E-2</v>
      </c>
      <c r="F1081" s="52">
        <f t="shared" si="334"/>
        <v>3.3999999999999998E-3</v>
      </c>
      <c r="G1081" s="52">
        <f t="shared" si="334"/>
        <v>4.2999999999999999E-4</v>
      </c>
      <c r="H1081" s="92">
        <f t="shared" si="334"/>
        <v>0</v>
      </c>
      <c r="I1081" s="1"/>
      <c r="J1081" s="1"/>
      <c r="K1081" s="1"/>
      <c r="L1081" s="1">
        <f>L$15</f>
        <v>0</v>
      </c>
    </row>
    <row r="1082" spans="1:12" ht="18">
      <c r="A1082" s="45" t="str">
        <f t="shared" ref="A1082:H1082" si="335">A$16</f>
        <v>p(xi) (по теореме Муавра-Лапласа)</v>
      </c>
      <c r="B1082" s="91">
        <f t="shared" si="335"/>
        <v>0.37745124180654221</v>
      </c>
      <c r="C1082" s="52">
        <f t="shared" si="335"/>
        <v>0.47438196387197351</v>
      </c>
      <c r="D1082" s="52">
        <f t="shared" si="335"/>
        <v>9.5776066705217863E-2</v>
      </c>
      <c r="E1082" s="52">
        <f t="shared" si="335"/>
        <v>3.1063282434063348E-3</v>
      </c>
      <c r="F1082" s="52">
        <f t="shared" si="335"/>
        <v>1.6184497205098575E-5</v>
      </c>
      <c r="G1082" s="52">
        <f t="shared" si="335"/>
        <v>1.35460475991584E-8</v>
      </c>
      <c r="H1082" s="92">
        <f t="shared" si="335"/>
        <v>0</v>
      </c>
      <c r="I1082" s="1"/>
      <c r="J1082" s="1"/>
      <c r="K1082" s="1"/>
      <c r="L1082" s="1">
        <f>L$17</f>
        <v>0</v>
      </c>
    </row>
    <row r="1083" spans="1:12" ht="18">
      <c r="A1083" s="45" t="str">
        <f>A$17</f>
        <v>Fвыб(xi)</v>
      </c>
      <c r="B1083" s="93">
        <v>0</v>
      </c>
      <c r="C1083" s="61">
        <f>B1079</f>
        <v>0.125</v>
      </c>
      <c r="D1083" s="61">
        <f>SUM(B1079:C1079)</f>
        <v>0.25</v>
      </c>
      <c r="E1083" s="61">
        <f>SUM(B1079:D1079)</f>
        <v>0.625</v>
      </c>
      <c r="F1083" s="61">
        <f>SUM(B1079:E1079)</f>
        <v>0.875</v>
      </c>
      <c r="G1083" s="61">
        <f>SUM(B1079:F1079)</f>
        <v>1</v>
      </c>
      <c r="H1083" s="62">
        <v>1</v>
      </c>
      <c r="I1083" s="1"/>
      <c r="J1083" s="1"/>
      <c r="K1083" s="1"/>
      <c r="L1083" s="1"/>
    </row>
    <row r="1084" spans="1:12" ht="18">
      <c r="A1084" s="45" t="str">
        <f t="shared" ref="A1084:H1084" si="336">A$18</f>
        <v>Fбином(xi)</v>
      </c>
      <c r="B1084" s="91">
        <f t="shared" si="336"/>
        <v>0</v>
      </c>
      <c r="C1084" s="53">
        <f t="shared" si="336"/>
        <v>0.51290999999999998</v>
      </c>
      <c r="D1084" s="53">
        <f t="shared" si="336"/>
        <v>0.87927</v>
      </c>
      <c r="E1084" s="53">
        <f t="shared" si="336"/>
        <v>0.98394999999999999</v>
      </c>
      <c r="F1084" s="53">
        <f t="shared" si="336"/>
        <v>0.99890000000000001</v>
      </c>
      <c r="G1084" s="53">
        <f t="shared" si="336"/>
        <v>0.99997000000000003</v>
      </c>
      <c r="H1084" s="97">
        <f t="shared" si="336"/>
        <v>1</v>
      </c>
      <c r="I1084" s="1"/>
      <c r="J1084" s="1"/>
      <c r="K1084" s="1"/>
      <c r="L1084" s="1"/>
    </row>
    <row r="1085" spans="1:12" ht="18">
      <c r="A1085" s="45" t="str">
        <f t="shared" ref="A1085:H1085" si="337">A$19</f>
        <v>Fпуасс(xi)</v>
      </c>
      <c r="B1085" s="91">
        <f t="shared" si="337"/>
        <v>0</v>
      </c>
      <c r="C1085" s="53">
        <f t="shared" si="337"/>
        <v>0.53525999999999996</v>
      </c>
      <c r="D1085" s="53">
        <f t="shared" si="337"/>
        <v>0.87927</v>
      </c>
      <c r="E1085" s="53">
        <f t="shared" si="337"/>
        <v>0.98394999999999999</v>
      </c>
      <c r="F1085" s="53">
        <f t="shared" si="337"/>
        <v>0.99890000000000001</v>
      </c>
      <c r="G1085" s="53">
        <f t="shared" si="337"/>
        <v>0.99997000000000003</v>
      </c>
      <c r="H1085" s="97">
        <f t="shared" si="337"/>
        <v>1</v>
      </c>
      <c r="I1085" s="1"/>
      <c r="J1085" s="1"/>
      <c r="K1085" s="1"/>
      <c r="L1085" s="1"/>
    </row>
    <row r="1086" spans="1:12" ht="18.75" thickBot="1">
      <c r="A1086" s="46" t="str">
        <f>A$20</f>
        <v>Fнорм((xi-x(i-1))/2)</v>
      </c>
      <c r="B1086" s="94">
        <f>B$20</f>
        <v>0</v>
      </c>
      <c r="C1086" s="94">
        <f t="shared" ref="C1086:G1086" si="338">C$20</f>
        <v>0.43288618749631069</v>
      </c>
      <c r="D1086" s="94">
        <f t="shared" si="338"/>
        <v>0.88163821468107129</v>
      </c>
      <c r="E1086" s="94">
        <f t="shared" si="338"/>
        <v>0.99438505667354171</v>
      </c>
      <c r="F1086" s="94">
        <f t="shared" si="338"/>
        <v>0.99994940269737909</v>
      </c>
      <c r="G1086" s="94">
        <f t="shared" si="338"/>
        <v>0.99999991969272073</v>
      </c>
      <c r="H1086" s="98">
        <v>1</v>
      </c>
      <c r="I1086" s="1"/>
      <c r="J1086" s="1"/>
      <c r="K1086" s="1"/>
      <c r="L1086" s="1"/>
    </row>
    <row r="1087" spans="1:12" ht="19.5" thickTop="1">
      <c r="A1087" s="1"/>
      <c r="B1087" s="26"/>
      <c r="C1087" s="26"/>
      <c r="D1087" s="26"/>
      <c r="E1087" s="25"/>
      <c r="F1087" s="25"/>
      <c r="G1087" s="25"/>
      <c r="H1087" s="5"/>
      <c r="I1087" s="1"/>
      <c r="J1087" s="1"/>
      <c r="K1087" s="1"/>
      <c r="L1087" s="1"/>
    </row>
    <row r="1088" spans="1:12" ht="18.75">
      <c r="A1088" s="20" t="s">
        <v>81</v>
      </c>
      <c r="B1088" s="25"/>
      <c r="C1088" s="25"/>
      <c r="D1088" s="25"/>
      <c r="E1088" s="25"/>
      <c r="F1088" s="25"/>
      <c r="G1088" s="25"/>
      <c r="H1088" s="95"/>
      <c r="I1088" s="1"/>
      <c r="J1088" s="1"/>
      <c r="K1088" s="1"/>
      <c r="L1088" s="100" t="s">
        <v>76</v>
      </c>
    </row>
  </sheetData>
  <mergeCells count="42">
    <mergeCell ref="A1067:H1067"/>
    <mergeCell ref="B287:J287"/>
    <mergeCell ref="B1:G1"/>
    <mergeCell ref="B27:J27"/>
    <mergeCell ref="B53:J53"/>
    <mergeCell ref="B79:J79"/>
    <mergeCell ref="B105:J105"/>
    <mergeCell ref="B131:J131"/>
    <mergeCell ref="B157:J157"/>
    <mergeCell ref="B183:J183"/>
    <mergeCell ref="B209:J209"/>
    <mergeCell ref="B235:J235"/>
    <mergeCell ref="B261:J261"/>
    <mergeCell ref="B599:J599"/>
    <mergeCell ref="B313:J313"/>
    <mergeCell ref="B339:J339"/>
    <mergeCell ref="B365:J365"/>
    <mergeCell ref="B391:J391"/>
    <mergeCell ref="B417:J417"/>
    <mergeCell ref="B443:J443"/>
    <mergeCell ref="B469:J469"/>
    <mergeCell ref="B495:J495"/>
    <mergeCell ref="B521:J521"/>
    <mergeCell ref="B547:J547"/>
    <mergeCell ref="B573:J573"/>
    <mergeCell ref="B911:J911"/>
    <mergeCell ref="B625:J625"/>
    <mergeCell ref="B651:J651"/>
    <mergeCell ref="B677:J677"/>
    <mergeCell ref="B703:J703"/>
    <mergeCell ref="B729:J729"/>
    <mergeCell ref="B755:J755"/>
    <mergeCell ref="B781:J781"/>
    <mergeCell ref="B807:J807"/>
    <mergeCell ref="B833:J833"/>
    <mergeCell ref="B859:J859"/>
    <mergeCell ref="B885:J885"/>
    <mergeCell ref="B937:J937"/>
    <mergeCell ref="B963:J963"/>
    <mergeCell ref="B989:J989"/>
    <mergeCell ref="B1015:J1015"/>
    <mergeCell ref="B1041:J1041"/>
  </mergeCells>
  <hyperlinks>
    <hyperlink ref="L48" location="'Протоколы испытаний'!A1080" display="См. Образец"/>
    <hyperlink ref="L74" location="'Протоколы испытаний'!A1080" display="См. Образец"/>
    <hyperlink ref="L100" location="'Протоколы испытаний'!A1080" display="См. Образец"/>
    <hyperlink ref="L126" location="'Протоколы испытаний'!A1080" display="См. Образец"/>
    <hyperlink ref="L152" location="'Протоколы испытаний'!A1080" display="См. Образец"/>
    <hyperlink ref="L178" location="'Протоколы испытаний'!A1080" display="См. Образец"/>
    <hyperlink ref="L204" location="'Протоколы испытаний'!A1080" display="См. Образец"/>
    <hyperlink ref="L230" location="'Протоколы испытаний'!A1080" display="См. Образец"/>
    <hyperlink ref="L256" location="'Протоколы испытаний'!A1080" display="См. Образец"/>
    <hyperlink ref="L282" location="'Протоколы испытаний'!A1080" display="См. Образец"/>
    <hyperlink ref="L308" location="'Протоколы испытаний'!A1080" display="См. Образец"/>
    <hyperlink ref="L334" location="'Протоколы испытаний'!A1080" display="См. Образец"/>
    <hyperlink ref="L360" location="'Протоколы испытаний'!A1080" display="См. Образец"/>
    <hyperlink ref="L386" location="'Протоколы испытаний'!A1080" display="См. Образец"/>
    <hyperlink ref="L412" location="'Протоколы испытаний'!A1080" display="См. Образец"/>
    <hyperlink ref="L438" location="'Протоколы испытаний'!A1080" display="См. Образец"/>
    <hyperlink ref="L464" location="'Протоколы испытаний'!A1080" display="См. Образец"/>
    <hyperlink ref="L490" location="'Протоколы испытаний'!A1080" display="См. Образец"/>
    <hyperlink ref="L516" location="'Протоколы испытаний'!A1080" display="См. Образец"/>
    <hyperlink ref="L542" location="'Протоколы испытаний'!A1080" display="См. Образец"/>
    <hyperlink ref="L568" location="'Протоколы испытаний'!A1080" display="См. Образец"/>
    <hyperlink ref="L594" location="'Протоколы испытаний'!A1080" display="См. Образец"/>
    <hyperlink ref="L620" location="'Протоколы испытаний'!A1080" display="См. Образец"/>
    <hyperlink ref="L646" location="'Протоколы испытаний'!A1080" display="См. Образец"/>
    <hyperlink ref="L672" location="'Протоколы испытаний'!A1080" display="См. Образец"/>
    <hyperlink ref="L698" location="'Протоколы испытаний'!A1080" display="См. Образец"/>
    <hyperlink ref="L724" location="'Протоколы испытаний'!A1080" display="См. Образец"/>
    <hyperlink ref="L750" location="'Протоколы испытаний'!A1080" display="См. Образец"/>
    <hyperlink ref="L776" location="'Протоколы испытаний'!A1080" display="См. Образец"/>
    <hyperlink ref="L802" location="'Протоколы испытаний'!A1080" display="См. Образец"/>
    <hyperlink ref="L828" location="'Протоколы испытаний'!A1080" display="См. Образец"/>
    <hyperlink ref="L854" location="'Протоколы испытаний'!A1080" display="См. Образец"/>
    <hyperlink ref="L880" location="'Протоколы испытаний'!A1080" display="См. Образец"/>
    <hyperlink ref="L906" location="'Протоколы испытаний'!A1080" display="См. Образец"/>
    <hyperlink ref="L932" location="'Протоколы испытаний'!A1080" display="См. Образец"/>
    <hyperlink ref="L958" location="'Протоколы испытаний'!A1080" display="См. Образец"/>
    <hyperlink ref="L984" location="'Протоколы испытаний'!A1080" display="См. Образец"/>
    <hyperlink ref="L1010" location="'Протоколы испытаний'!A1080" display="См. Образец"/>
    <hyperlink ref="L1036" location="'Протоколы испытаний'!A1080" display="См. Образец"/>
    <hyperlink ref="L1062" location="'Протоколы испытаний'!A1080" display="См. Образец"/>
    <hyperlink ref="L1088" location="'Протоколы испытаний'!A1080" display="См. Образец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3"/>
  <sheetViews>
    <sheetView zoomScaleNormal="100" workbookViewId="0">
      <selection activeCell="K15" sqref="K15"/>
    </sheetView>
  </sheetViews>
  <sheetFormatPr defaultColWidth="11.5703125" defaultRowHeight="18"/>
  <cols>
    <col min="1" max="1" width="30.42578125" style="1" customWidth="1"/>
    <col min="2" max="2" width="33.42578125" customWidth="1"/>
    <col min="3" max="3" width="4.28515625" customWidth="1"/>
    <col min="4" max="5" width="4.140625" customWidth="1"/>
    <col min="6" max="6" width="6" customWidth="1"/>
    <col min="7" max="11" width="4.140625" customWidth="1"/>
  </cols>
  <sheetData>
    <row r="1" spans="1:6" ht="18.75">
      <c r="A1" s="7" t="s">
        <v>2</v>
      </c>
    </row>
    <row r="2" spans="1:6" ht="12.75">
      <c r="A2" s="8" t="s">
        <v>3</v>
      </c>
      <c r="B2" s="8" t="s">
        <v>4</v>
      </c>
      <c r="C2" s="111">
        <f>'Протоколы испытаний'!I29</f>
        <v>1.0000000000000001E-5</v>
      </c>
      <c r="D2" s="111">
        <f>'Протоколы испытаний'!J29</f>
        <v>1.0000000000000001E-5</v>
      </c>
      <c r="F2">
        <v>29</v>
      </c>
    </row>
    <row r="3" spans="1:6" ht="12.75">
      <c r="A3" s="8" t="s">
        <v>5</v>
      </c>
      <c r="B3" s="8" t="s">
        <v>6</v>
      </c>
      <c r="C3" s="111">
        <f>'Протоколы испытаний'!I55</f>
        <v>1.0000000000000001E-5</v>
      </c>
      <c r="D3" s="111">
        <f>'Протоколы испытаний'!J55</f>
        <v>1.0000000000000001E-5</v>
      </c>
      <c r="F3">
        <f>F2+26</f>
        <v>55</v>
      </c>
    </row>
    <row r="4" spans="1:6" ht="12.75">
      <c r="A4" s="8" t="s">
        <v>7</v>
      </c>
      <c r="B4" s="8" t="s">
        <v>8</v>
      </c>
      <c r="C4" s="111">
        <f>'Протоколы испытаний'!I81</f>
        <v>1.0000000000000001E-5</v>
      </c>
      <c r="D4" s="111">
        <f>'Протоколы испытаний'!J81</f>
        <v>1.0000000000000001E-5</v>
      </c>
      <c r="F4">
        <f t="shared" ref="F4:F41" si="0">F3+26</f>
        <v>81</v>
      </c>
    </row>
    <row r="5" spans="1:6" ht="12.75">
      <c r="A5" s="8" t="s">
        <v>9</v>
      </c>
      <c r="B5" s="8" t="s">
        <v>10</v>
      </c>
      <c r="C5" s="111">
        <f>'Протоколы испытаний'!I107</f>
        <v>1.0000000000000001E-5</v>
      </c>
      <c r="D5" s="111">
        <f>'Протоколы испытаний'!J107</f>
        <v>1.0000000000000001E-5</v>
      </c>
      <c r="F5">
        <f t="shared" si="0"/>
        <v>107</v>
      </c>
    </row>
    <row r="6" spans="1:6" ht="12.75">
      <c r="A6" s="8" t="s">
        <v>11</v>
      </c>
      <c r="B6" s="8" t="s">
        <v>12</v>
      </c>
      <c r="C6" s="111">
        <f>'Протоколы испытаний'!I133</f>
        <v>1.0000000000000001E-5</v>
      </c>
      <c r="D6" s="111">
        <f>'Протоколы испытаний'!J133</f>
        <v>1.0000000000000001E-5</v>
      </c>
      <c r="F6">
        <f t="shared" si="0"/>
        <v>133</v>
      </c>
    </row>
    <row r="7" spans="1:6" ht="12.75">
      <c r="A7" s="8" t="s">
        <v>13</v>
      </c>
      <c r="B7" s="8" t="s">
        <v>14</v>
      </c>
      <c r="C7" s="111">
        <f>'Протоколы испытаний'!I159</f>
        <v>1.0000000000000001E-5</v>
      </c>
      <c r="D7" s="111">
        <f>'Протоколы испытаний'!J159</f>
        <v>1.0000000000000001E-5</v>
      </c>
      <c r="F7">
        <f t="shared" si="0"/>
        <v>159</v>
      </c>
    </row>
    <row r="8" spans="1:6" ht="12.75">
      <c r="A8" s="8" t="s">
        <v>15</v>
      </c>
      <c r="B8" s="8" t="s">
        <v>16</v>
      </c>
      <c r="C8" s="111">
        <f>'Протоколы испытаний'!I185</f>
        <v>1.0000000000000001E-5</v>
      </c>
      <c r="D8" s="111">
        <f>'Протоколы испытаний'!J185</f>
        <v>1.0000000000000001E-5</v>
      </c>
      <c r="F8">
        <f t="shared" si="0"/>
        <v>185</v>
      </c>
    </row>
    <row r="9" spans="1:6" ht="12.75">
      <c r="A9" s="8" t="s">
        <v>17</v>
      </c>
      <c r="B9" s="8" t="s">
        <v>18</v>
      </c>
      <c r="C9" s="111">
        <f>'Протоколы испытаний'!I211</f>
        <v>1.0000000000000001E-5</v>
      </c>
      <c r="D9" s="111">
        <f>'Протоколы испытаний'!J211</f>
        <v>1.0000000000000001E-5</v>
      </c>
      <c r="F9">
        <f t="shared" si="0"/>
        <v>211</v>
      </c>
    </row>
    <row r="10" spans="1:6" ht="12.75">
      <c r="A10" s="8" t="s">
        <v>19</v>
      </c>
      <c r="B10" s="8" t="s">
        <v>20</v>
      </c>
      <c r="C10" s="111">
        <f>'Протоколы испытаний'!I237</f>
        <v>1.0000000000000001E-5</v>
      </c>
      <c r="D10" s="111">
        <f>'Протоколы испытаний'!J237</f>
        <v>1.0000000000000001E-5</v>
      </c>
      <c r="F10">
        <f t="shared" si="0"/>
        <v>237</v>
      </c>
    </row>
    <row r="11" spans="1:6" ht="12.75">
      <c r="A11" s="8" t="s">
        <v>21</v>
      </c>
      <c r="B11" s="8" t="s">
        <v>22</v>
      </c>
      <c r="C11" s="111">
        <f>'Протоколы испытаний'!I263</f>
        <v>1.0000000000000001E-5</v>
      </c>
      <c r="D11" s="111">
        <f>'Протоколы испытаний'!J263</f>
        <v>1.0000000000000001E-5</v>
      </c>
      <c r="F11">
        <f t="shared" si="0"/>
        <v>263</v>
      </c>
    </row>
    <row r="12" spans="1:6" ht="12.75">
      <c r="A12" s="8" t="s">
        <v>23</v>
      </c>
      <c r="B12" s="8" t="s">
        <v>24</v>
      </c>
      <c r="C12" s="111">
        <f>'Протоколы испытаний'!I289</f>
        <v>1.0000000000000001E-5</v>
      </c>
      <c r="D12" s="111">
        <f>'Протоколы испытаний'!J289</f>
        <v>1.0000000000000001E-5</v>
      </c>
      <c r="F12">
        <f t="shared" si="0"/>
        <v>289</v>
      </c>
    </row>
    <row r="13" spans="1:6" ht="12.75">
      <c r="A13" s="8" t="s">
        <v>25</v>
      </c>
      <c r="B13" s="8" t="s">
        <v>26</v>
      </c>
      <c r="C13" s="111">
        <f>'Протоколы испытаний'!I315</f>
        <v>1.0000000000000001E-5</v>
      </c>
      <c r="D13" s="111">
        <f>'Протоколы испытаний'!J315</f>
        <v>1.0000000000000001E-5</v>
      </c>
      <c r="F13">
        <f t="shared" si="0"/>
        <v>315</v>
      </c>
    </row>
    <row r="14" spans="1:6" ht="12.75">
      <c r="A14" s="8" t="s">
        <v>27</v>
      </c>
      <c r="B14" s="8" t="s">
        <v>28</v>
      </c>
      <c r="C14" s="111">
        <f>'Протоколы испытаний'!I341</f>
        <v>1.0000000000000001E-5</v>
      </c>
      <c r="D14" s="111">
        <f>'Протоколы испытаний'!J341</f>
        <v>1.0000000000000001E-5</v>
      </c>
      <c r="F14">
        <f t="shared" si="0"/>
        <v>341</v>
      </c>
    </row>
    <row r="15" spans="1:6" ht="12.75">
      <c r="A15" s="8" t="s">
        <v>29</v>
      </c>
      <c r="B15" s="8" t="s">
        <v>30</v>
      </c>
      <c r="C15" s="111">
        <f>'Протоколы испытаний'!I367</f>
        <v>1.0000000000000001E-5</v>
      </c>
      <c r="D15" s="111">
        <f>'Протоколы испытаний'!J367</f>
        <v>1.0000000000000001E-5</v>
      </c>
      <c r="F15">
        <f t="shared" si="0"/>
        <v>367</v>
      </c>
    </row>
    <row r="16" spans="1:6" ht="12.75">
      <c r="A16" s="8" t="s">
        <v>31</v>
      </c>
      <c r="B16" s="8" t="s">
        <v>32</v>
      </c>
      <c r="C16" s="111">
        <f>'Протоколы испытаний'!I393</f>
        <v>1.0000000000000001E-5</v>
      </c>
      <c r="D16" s="111">
        <f>'Протоколы испытаний'!J393</f>
        <v>1.0000000000000001E-5</v>
      </c>
      <c r="F16">
        <f t="shared" si="0"/>
        <v>393</v>
      </c>
    </row>
    <row r="17" spans="1:6" ht="12.75">
      <c r="A17" s="8" t="s">
        <v>33</v>
      </c>
      <c r="B17" s="8" t="s">
        <v>34</v>
      </c>
      <c r="C17" s="111">
        <f>'Протоколы испытаний'!I419</f>
        <v>1.0000000000000001E-5</v>
      </c>
      <c r="D17" s="111">
        <f>'Протоколы испытаний'!J419</f>
        <v>1.0000000000000001E-5</v>
      </c>
      <c r="F17">
        <f t="shared" si="0"/>
        <v>419</v>
      </c>
    </row>
    <row r="18" spans="1:6" ht="12.75">
      <c r="A18" s="8" t="s">
        <v>35</v>
      </c>
      <c r="B18" s="8" t="s">
        <v>36</v>
      </c>
      <c r="C18" s="111">
        <f>'Протоколы испытаний'!I445</f>
        <v>1.0000000000000001E-5</v>
      </c>
      <c r="D18" s="111">
        <f>'Протоколы испытаний'!J445</f>
        <v>1.0000000000000001E-5</v>
      </c>
      <c r="F18">
        <f t="shared" si="0"/>
        <v>445</v>
      </c>
    </row>
    <row r="19" spans="1:6" ht="12.75">
      <c r="A19" s="8" t="s">
        <v>37</v>
      </c>
      <c r="B19" s="8" t="s">
        <v>38</v>
      </c>
      <c r="C19" s="111">
        <f>'Протоколы испытаний'!I471</f>
        <v>1.0000000000000001E-5</v>
      </c>
      <c r="D19" s="111">
        <f>'Протоколы испытаний'!J471</f>
        <v>1.0000000000000001E-5</v>
      </c>
      <c r="F19">
        <f t="shared" si="0"/>
        <v>471</v>
      </c>
    </row>
    <row r="20" spans="1:6" ht="12.75">
      <c r="A20" s="8" t="s">
        <v>39</v>
      </c>
      <c r="B20" s="8" t="s">
        <v>40</v>
      </c>
      <c r="C20" s="111">
        <f>'Протоколы испытаний'!I497</f>
        <v>1.0000000000000001E-5</v>
      </c>
      <c r="D20" s="111">
        <f>'Протоколы испытаний'!J497</f>
        <v>1.0000000000000001E-5</v>
      </c>
      <c r="F20">
        <f t="shared" si="0"/>
        <v>497</v>
      </c>
    </row>
    <row r="21" spans="1:6" ht="12.75">
      <c r="A21" s="8" t="s">
        <v>41</v>
      </c>
      <c r="B21" s="8" t="s">
        <v>42</v>
      </c>
      <c r="C21" s="111">
        <f>'Протоколы испытаний'!I523</f>
        <v>1.0000000000000001E-5</v>
      </c>
      <c r="D21" s="111">
        <f>'Протоколы испытаний'!J523</f>
        <v>1.0000000000000001E-5</v>
      </c>
      <c r="F21">
        <f t="shared" si="0"/>
        <v>523</v>
      </c>
    </row>
    <row r="22" spans="1:6" ht="12.75">
      <c r="A22" s="8" t="s">
        <v>43</v>
      </c>
      <c r="B22" s="8" t="s">
        <v>44</v>
      </c>
      <c r="C22" s="111">
        <f>'Протоколы испытаний'!I549</f>
        <v>1.0000000000000001E-5</v>
      </c>
      <c r="D22" s="111">
        <f>'Протоколы испытаний'!J549</f>
        <v>1.0000000000000001E-5</v>
      </c>
      <c r="F22">
        <f t="shared" si="0"/>
        <v>549</v>
      </c>
    </row>
    <row r="23" spans="1:6" ht="12.75">
      <c r="A23" s="8" t="s">
        <v>45</v>
      </c>
      <c r="B23" s="8" t="s">
        <v>46</v>
      </c>
      <c r="C23" s="111">
        <f>'Протоколы испытаний'!I575</f>
        <v>1.0000000000000001E-5</v>
      </c>
      <c r="D23" s="111">
        <f>'Протоколы испытаний'!J575</f>
        <v>1.0000000000000001E-5</v>
      </c>
      <c r="F23">
        <f t="shared" si="0"/>
        <v>575</v>
      </c>
    </row>
    <row r="24" spans="1:6" ht="12.75">
      <c r="A24" s="8" t="s">
        <v>47</v>
      </c>
      <c r="B24" s="8" t="s">
        <v>48</v>
      </c>
      <c r="C24" s="111">
        <f>'Протоколы испытаний'!I601</f>
        <v>1.0000000000000001E-5</v>
      </c>
      <c r="D24" s="111">
        <f>'Протоколы испытаний'!J601</f>
        <v>1.0000000000000001E-5</v>
      </c>
      <c r="F24">
        <f t="shared" si="0"/>
        <v>601</v>
      </c>
    </row>
    <row r="25" spans="1:6" ht="12.75">
      <c r="A25" s="12" t="s">
        <v>49</v>
      </c>
      <c r="B25" s="8"/>
      <c r="C25" s="111">
        <f>'Протоколы испытаний'!I627</f>
        <v>1.0000000000000001E-5</v>
      </c>
      <c r="D25" s="111">
        <f>'Протоколы испытаний'!J627</f>
        <v>1.0000000000000001E-5</v>
      </c>
      <c r="F25">
        <f t="shared" si="0"/>
        <v>627</v>
      </c>
    </row>
    <row r="26" spans="1:6" ht="12.75">
      <c r="A26" s="9">
        <v>25</v>
      </c>
      <c r="B26" s="9"/>
      <c r="C26" s="111">
        <f>'Протоколы испытаний'!I653</f>
        <v>1.0000000000000001E-5</v>
      </c>
      <c r="D26" s="111">
        <f>'Протоколы испытаний'!J653</f>
        <v>1.0000000000000001E-5</v>
      </c>
      <c r="F26">
        <f t="shared" si="0"/>
        <v>653</v>
      </c>
    </row>
    <row r="27" spans="1:6" ht="12.75">
      <c r="A27" s="9">
        <v>26</v>
      </c>
      <c r="B27" s="9"/>
      <c r="C27" s="111">
        <f>'Протоколы испытаний'!I679</f>
        <v>1.0000000000000001E-5</v>
      </c>
      <c r="D27" s="111">
        <f>'Протоколы испытаний'!J679</f>
        <v>1.0000000000000001E-5</v>
      </c>
      <c r="F27">
        <f t="shared" si="0"/>
        <v>679</v>
      </c>
    </row>
    <row r="28" spans="1:6" ht="12.75">
      <c r="A28" s="9">
        <v>27</v>
      </c>
      <c r="B28" s="9"/>
      <c r="C28" s="111">
        <f>'Протоколы испытаний'!I705</f>
        <v>1.0000000000000001E-5</v>
      </c>
      <c r="D28" s="111">
        <f>'Протоколы испытаний'!J705</f>
        <v>1.0000000000000001E-5</v>
      </c>
      <c r="F28">
        <f t="shared" si="0"/>
        <v>705</v>
      </c>
    </row>
    <row r="29" spans="1:6" ht="12.75">
      <c r="A29" s="9">
        <v>28</v>
      </c>
      <c r="B29" s="9"/>
      <c r="C29" s="111">
        <f>'Протоколы испытаний'!I731</f>
        <v>1.0000000000000001E-5</v>
      </c>
      <c r="D29" s="111">
        <f>'Протоколы испытаний'!J731</f>
        <v>1.0000000000000001E-5</v>
      </c>
      <c r="F29">
        <f t="shared" si="0"/>
        <v>731</v>
      </c>
    </row>
    <row r="30" spans="1:6" ht="12.75">
      <c r="A30" s="9">
        <v>29</v>
      </c>
      <c r="B30" s="9"/>
      <c r="C30" s="111">
        <f>'Протоколы испытаний'!I757</f>
        <v>1.0000000000000001E-5</v>
      </c>
      <c r="D30" s="111">
        <f>'Протоколы испытаний'!J757</f>
        <v>1.0000000000000001E-5</v>
      </c>
      <c r="F30">
        <f t="shared" si="0"/>
        <v>757</v>
      </c>
    </row>
    <row r="31" spans="1:6" ht="12.75">
      <c r="A31" s="9">
        <v>30</v>
      </c>
      <c r="B31" s="9"/>
      <c r="C31" s="111">
        <f>'Протоколы испытаний'!I783</f>
        <v>1.0000000000000001E-5</v>
      </c>
      <c r="D31" s="111">
        <f>'Протоколы испытаний'!J783</f>
        <v>1.0000000000000001E-5</v>
      </c>
      <c r="F31">
        <f t="shared" si="0"/>
        <v>783</v>
      </c>
    </row>
    <row r="32" spans="1:6" ht="12.75">
      <c r="A32" s="9">
        <v>31</v>
      </c>
      <c r="B32" s="9"/>
      <c r="C32" s="111">
        <f>'Протоколы испытаний'!I809</f>
        <v>1.0000000000000001E-5</v>
      </c>
      <c r="D32" s="111">
        <f>'Протоколы испытаний'!J809</f>
        <v>1.0000000000000001E-5</v>
      </c>
      <c r="F32">
        <f t="shared" si="0"/>
        <v>809</v>
      </c>
    </row>
    <row r="33" spans="1:6" ht="12.75">
      <c r="A33" s="9">
        <v>32</v>
      </c>
      <c r="B33" s="9"/>
      <c r="C33" s="111">
        <f>'Протоколы испытаний'!I835</f>
        <v>1.0000000000000001E-5</v>
      </c>
      <c r="D33" s="111">
        <f>'Протоколы испытаний'!J835</f>
        <v>1.0000000000000001E-5</v>
      </c>
      <c r="F33">
        <f t="shared" si="0"/>
        <v>835</v>
      </c>
    </row>
    <row r="34" spans="1:6" ht="12.75">
      <c r="A34" s="9">
        <v>33</v>
      </c>
      <c r="B34" s="9"/>
      <c r="C34" s="111">
        <f>'Протоколы испытаний'!I861</f>
        <v>1.0000000000000001E-5</v>
      </c>
      <c r="D34" s="111">
        <f>'Протоколы испытаний'!J861</f>
        <v>1.0000000000000001E-5</v>
      </c>
      <c r="F34">
        <f t="shared" si="0"/>
        <v>861</v>
      </c>
    </row>
    <row r="35" spans="1:6" ht="12.75">
      <c r="A35" s="9">
        <v>34</v>
      </c>
      <c r="B35" s="9"/>
      <c r="C35" s="111">
        <f>'Протоколы испытаний'!I887</f>
        <v>1.0000000000000001E-5</v>
      </c>
      <c r="D35" s="111">
        <f>'Протоколы испытаний'!J887</f>
        <v>1.0000000000000001E-5</v>
      </c>
      <c r="F35">
        <f t="shared" si="0"/>
        <v>887</v>
      </c>
    </row>
    <row r="36" spans="1:6" ht="12.75">
      <c r="A36" s="9">
        <v>35</v>
      </c>
      <c r="B36" s="9"/>
      <c r="C36" s="111">
        <f>'Протоколы испытаний'!I913</f>
        <v>1.0000000000000001E-5</v>
      </c>
      <c r="D36" s="111">
        <f>'Протоколы испытаний'!J913</f>
        <v>1.0000000000000001E-5</v>
      </c>
      <c r="F36">
        <f t="shared" si="0"/>
        <v>913</v>
      </c>
    </row>
    <row r="37" spans="1:6" ht="12.75">
      <c r="A37" s="9">
        <v>36</v>
      </c>
      <c r="B37" s="9"/>
      <c r="C37" s="111">
        <f>'Протоколы испытаний'!I939</f>
        <v>1.0000000000000001E-5</v>
      </c>
      <c r="D37" s="111">
        <f>'Протоколы испытаний'!J939</f>
        <v>1.0000000000000001E-5</v>
      </c>
      <c r="F37">
        <f t="shared" si="0"/>
        <v>939</v>
      </c>
    </row>
    <row r="38" spans="1:6" ht="12.75">
      <c r="A38" s="9">
        <v>37</v>
      </c>
      <c r="B38" s="9"/>
      <c r="C38" s="111">
        <f>'Протоколы испытаний'!I965</f>
        <v>1.0000000000000001E-5</v>
      </c>
      <c r="D38" s="111">
        <f>'Протоколы испытаний'!J965</f>
        <v>1.0000000000000001E-5</v>
      </c>
      <c r="F38">
        <f t="shared" si="0"/>
        <v>965</v>
      </c>
    </row>
    <row r="39" spans="1:6" ht="12.75">
      <c r="A39" s="9">
        <v>38</v>
      </c>
      <c r="B39" s="9"/>
      <c r="C39" s="111">
        <f>'Протоколы испытаний'!I991</f>
        <v>1.0000000000000001E-5</v>
      </c>
      <c r="D39" s="111">
        <f>'Протоколы испытаний'!J991</f>
        <v>1.0000000000000001E-5</v>
      </c>
      <c r="F39">
        <f t="shared" si="0"/>
        <v>991</v>
      </c>
    </row>
    <row r="40" spans="1:6" ht="12.75">
      <c r="A40" s="9">
        <v>39</v>
      </c>
      <c r="B40" s="9"/>
      <c r="C40" s="111">
        <f>'Протоколы испытаний'!I1017</f>
        <v>1.0000000000000001E-5</v>
      </c>
      <c r="D40" s="111">
        <f>'Протоколы испытаний'!J1017</f>
        <v>1.0000000000000001E-5</v>
      </c>
      <c r="F40">
        <f t="shared" si="0"/>
        <v>1017</v>
      </c>
    </row>
    <row r="41" spans="1:6" ht="12.75">
      <c r="A41" s="9">
        <v>40</v>
      </c>
      <c r="B41" s="9"/>
      <c r="C41" s="111">
        <f>'Протоколы испытаний'!I1043</f>
        <v>1.0000000000000001E-5</v>
      </c>
      <c r="D41" s="111">
        <f>'Протоколы испытаний'!J1043</f>
        <v>1.0000000000000001E-5</v>
      </c>
      <c r="F41">
        <f t="shared" si="0"/>
        <v>1043</v>
      </c>
    </row>
    <row r="42" spans="1:6" ht="12.75">
      <c r="A42" s="9"/>
      <c r="B42" s="9"/>
      <c r="C42" s="112"/>
    </row>
    <row r="43" spans="1:6" ht="12.75">
      <c r="A43" s="9"/>
      <c r="B43" s="9"/>
      <c r="C43" s="112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088"/>
  <sheetViews>
    <sheetView topLeftCell="A4" workbookViewId="0">
      <selection activeCell="I12" sqref="I12:I13"/>
    </sheetView>
  </sheetViews>
  <sheetFormatPr defaultRowHeight="12.75"/>
  <cols>
    <col min="1" max="1" width="57.28515625" customWidth="1"/>
    <col min="2" max="8" width="6.7109375" customWidth="1"/>
    <col min="9" max="9" width="7.42578125" customWidth="1"/>
    <col min="10" max="10" width="10.5703125" customWidth="1"/>
    <col min="11" max="11" width="4.7109375" customWidth="1"/>
    <col min="12" max="12" width="48.140625" customWidth="1"/>
  </cols>
  <sheetData>
    <row r="1" spans="1:12" ht="19.5" thickBot="1">
      <c r="A1" s="6" t="str">
        <f>'Протоколы испытаний'!A1</f>
        <v>ИВТ19-3</v>
      </c>
      <c r="B1" s="115"/>
      <c r="C1" s="115"/>
      <c r="D1" s="115"/>
      <c r="E1" s="115"/>
      <c r="F1" s="115"/>
      <c r="G1" s="115"/>
      <c r="H1" s="16"/>
      <c r="I1" s="16"/>
      <c r="J1" s="1"/>
      <c r="K1" s="1"/>
      <c r="L1" s="1"/>
    </row>
    <row r="2" spans="1:12" ht="24.75" thickTop="1" thickBot="1">
      <c r="A2" s="38" t="str">
        <f>'Протоколы испытаний'!A2</f>
        <v>Номер серии</v>
      </c>
      <c r="B2" s="66">
        <f>'Протоколы испытаний'!B2</f>
        <v>1</v>
      </c>
      <c r="C2" s="28">
        <f>'Протоколы испытаний'!C2</f>
        <v>2</v>
      </c>
      <c r="D2" s="28">
        <f>'Протоколы испытаний'!D2</f>
        <v>3</v>
      </c>
      <c r="E2" s="28">
        <f>'Протоколы испытаний'!E2</f>
        <v>4</v>
      </c>
      <c r="F2" s="29">
        <f>'Протоколы испытаний'!F2</f>
        <v>5</v>
      </c>
      <c r="G2" s="71"/>
      <c r="H2" s="64" t="str">
        <f>'Протоколы испытаний'!H2</f>
        <v>число серий</v>
      </c>
      <c r="I2" s="2"/>
      <c r="J2" s="3" t="s">
        <v>0</v>
      </c>
      <c r="K2" s="1"/>
      <c r="L2" s="4" t="s">
        <v>77</v>
      </c>
    </row>
    <row r="3" spans="1:12" ht="19.5" thickTop="1">
      <c r="A3" s="39" t="str">
        <f>'Протоколы испытаний'!A3</f>
        <v>Значения X   в 1-м испытании</v>
      </c>
      <c r="B3" s="30">
        <f>'Протоколы испытаний'!B3</f>
        <v>0</v>
      </c>
      <c r="C3" s="67">
        <f>'Протоколы испытаний'!C3</f>
        <v>0</v>
      </c>
      <c r="D3" s="67">
        <f>'Протоколы испытаний'!D3</f>
        <v>0</v>
      </c>
      <c r="E3" s="67">
        <f>'Протоколы испытаний'!E3</f>
        <v>0</v>
      </c>
      <c r="F3" s="68">
        <f>'Протоколы испытаний'!F3</f>
        <v>0</v>
      </c>
      <c r="G3" s="70"/>
      <c r="H3" s="67">
        <f>'Протоколы испытаний'!H3</f>
        <v>0</v>
      </c>
      <c r="I3" s="5"/>
      <c r="J3" s="14">
        <f>SUM(J29,J55,J81,J107,J133,J159,J185,J211,J237,J263,J289,J315,J341,J367,J393,J419,J445,J471,J497,J523,J549,J575,J601,J627)+SUM(J653,J679,J705,J731,J757,J783,J809,J835,J861,J887,J913,J939,J965,J991,J1017,J1043)</f>
        <v>4.0000000000000002E-4</v>
      </c>
      <c r="K3" s="1"/>
      <c r="L3" s="4" t="s">
        <v>54</v>
      </c>
    </row>
    <row r="4" spans="1:12" ht="18.75">
      <c r="A4" s="40" t="str">
        <f>'Протоколы испытаний'!A4</f>
        <v>Значения X во 2-м испытании</v>
      </c>
      <c r="B4" s="32">
        <f>'Протоколы испытаний'!B4</f>
        <v>0</v>
      </c>
      <c r="C4" s="24">
        <f>'Протоколы испытаний'!C4</f>
        <v>0</v>
      </c>
      <c r="D4" s="24">
        <f>'Протоколы испытаний'!D4</f>
        <v>0</v>
      </c>
      <c r="E4" s="24">
        <f>'Протоколы испытаний'!E4</f>
        <v>0</v>
      </c>
      <c r="F4" s="77">
        <f>'Протоколы испытаний'!F4</f>
        <v>0</v>
      </c>
      <c r="G4" s="70"/>
      <c r="H4" s="24">
        <f>'Протоколы испытаний'!H4</f>
        <v>0</v>
      </c>
      <c r="I4" s="5"/>
      <c r="J4" s="1"/>
      <c r="K4" s="1"/>
      <c r="L4" s="1" t="s">
        <v>50</v>
      </c>
    </row>
    <row r="5" spans="1:12" ht="18.75">
      <c r="A5" s="40" t="str">
        <f>'Протоколы испытаний'!A5</f>
        <v>Значения X   в 3-м испытании</v>
      </c>
      <c r="B5" s="32">
        <f>'Протоколы испытаний'!B5</f>
        <v>0</v>
      </c>
      <c r="C5" s="24">
        <f>'Протоколы испытаний'!C5</f>
        <v>0</v>
      </c>
      <c r="D5" s="24">
        <f>'Протоколы испытаний'!D5</f>
        <v>0</v>
      </c>
      <c r="E5" s="24">
        <f>'Протоколы испытаний'!E5</f>
        <v>0</v>
      </c>
      <c r="F5" s="77">
        <f>'Протоколы испытаний'!F5</f>
        <v>0</v>
      </c>
      <c r="G5" s="70"/>
      <c r="H5" s="24">
        <f>'Протоколы испытаний'!H5</f>
        <v>0</v>
      </c>
      <c r="I5" s="5"/>
      <c r="J5" s="1"/>
      <c r="K5" s="1"/>
      <c r="L5" s="1" t="s">
        <v>51</v>
      </c>
    </row>
    <row r="6" spans="1:12" ht="18.75">
      <c r="A6" s="40" t="str">
        <f>'Протоколы испытаний'!A6</f>
        <v>Значения X   в 4-м испытании</v>
      </c>
      <c r="B6" s="32">
        <f>'Протоколы испытаний'!B6</f>
        <v>0</v>
      </c>
      <c r="C6" s="24">
        <f>'Протоколы испытаний'!C6</f>
        <v>0</v>
      </c>
      <c r="D6" s="24">
        <f>'Протоколы испытаний'!D6</f>
        <v>0</v>
      </c>
      <c r="E6" s="24">
        <f>'Протоколы испытаний'!E6</f>
        <v>0</v>
      </c>
      <c r="F6" s="77">
        <f>'Протоколы испытаний'!F6</f>
        <v>0</v>
      </c>
      <c r="G6" s="70"/>
      <c r="H6" s="24">
        <f>'Протоколы испытаний'!H6</f>
        <v>0</v>
      </c>
      <c r="I6" s="6"/>
      <c r="J6" s="1"/>
      <c r="K6" s="1"/>
      <c r="L6" s="1"/>
    </row>
    <row r="7" spans="1:12" ht="18.75">
      <c r="A7" s="40" t="str">
        <f>'Протоколы испытаний'!A7</f>
        <v>Значения X   в 5-м испытании</v>
      </c>
      <c r="B7" s="32">
        <f>'Протоколы испытаний'!B7</f>
        <v>0</v>
      </c>
      <c r="C7" s="24">
        <f>'Протоколы испытаний'!C7</f>
        <v>0</v>
      </c>
      <c r="D7" s="24">
        <f>'Протоколы испытаний'!D7</f>
        <v>0</v>
      </c>
      <c r="E7" s="24">
        <f>'Протоколы испытаний'!E7</f>
        <v>0</v>
      </c>
      <c r="F7" s="77">
        <f>'Протоколы испытаний'!F7</f>
        <v>0</v>
      </c>
      <c r="G7" s="70"/>
      <c r="H7" s="24">
        <f>'Протоколы испытаний'!H7</f>
        <v>0</v>
      </c>
      <c r="I7" s="6"/>
      <c r="J7" s="1"/>
      <c r="K7" s="1"/>
      <c r="L7" s="1"/>
    </row>
    <row r="8" spans="1:12" ht="18.75">
      <c r="A8" s="40" t="str">
        <f>'Протоколы испытаний'!A8</f>
        <v>Значения X   в 6-м испытании</v>
      </c>
      <c r="B8" s="32">
        <f>'Протоколы испытаний'!B8</f>
        <v>0</v>
      </c>
      <c r="C8" s="24">
        <f>'Протоколы испытаний'!C8</f>
        <v>0</v>
      </c>
      <c r="D8" s="24">
        <f>'Протоколы испытаний'!D8</f>
        <v>0</v>
      </c>
      <c r="E8" s="24">
        <f>'Протоколы испытаний'!E8</f>
        <v>0</v>
      </c>
      <c r="F8" s="77">
        <f>'Протоколы испытаний'!F8</f>
        <v>0</v>
      </c>
      <c r="G8" s="70"/>
      <c r="H8" s="24">
        <f>'Протоколы испытаний'!H8</f>
        <v>0</v>
      </c>
      <c r="I8" s="6"/>
      <c r="J8" s="1"/>
      <c r="K8" s="1"/>
      <c r="L8" s="1"/>
    </row>
    <row r="9" spans="1:12" ht="18.75">
      <c r="A9" s="40" t="str">
        <f>'Протоколы испытаний'!A9</f>
        <v>Значения X   в 7-м испытании</v>
      </c>
      <c r="B9" s="32">
        <f>'Протоколы испытаний'!B9</f>
        <v>0</v>
      </c>
      <c r="C9" s="24">
        <f>'Протоколы испытаний'!C9</f>
        <v>0</v>
      </c>
      <c r="D9" s="24">
        <f>'Протоколы испытаний'!D9</f>
        <v>0</v>
      </c>
      <c r="E9" s="24">
        <f>'Протоколы испытаний'!E9</f>
        <v>0</v>
      </c>
      <c r="F9" s="77">
        <f>'Протоколы испытаний'!F9</f>
        <v>0</v>
      </c>
      <c r="G9" s="70"/>
      <c r="H9" s="24">
        <f>'Протоколы испытаний'!H9</f>
        <v>0</v>
      </c>
      <c r="I9" s="6"/>
      <c r="J9" s="1"/>
      <c r="K9" s="1"/>
      <c r="L9" s="1"/>
    </row>
    <row r="10" spans="1:12" ht="19.5" thickBot="1">
      <c r="A10" s="41" t="str">
        <f>'Протоколы испытаний'!A10</f>
        <v>Значения X   в 8-м испытании</v>
      </c>
      <c r="B10" s="34">
        <f>'Протоколы испытаний'!B10</f>
        <v>0</v>
      </c>
      <c r="C10" s="69">
        <f>'Протоколы испытаний'!C10</f>
        <v>0</v>
      </c>
      <c r="D10" s="69">
        <f>'Протоколы испытаний'!D10</f>
        <v>0</v>
      </c>
      <c r="E10" s="69">
        <f>'Протоколы испытаний'!E10</f>
        <v>0</v>
      </c>
      <c r="F10" s="78">
        <f>'Протоколы испытаний'!F10</f>
        <v>0</v>
      </c>
      <c r="G10" s="70"/>
      <c r="H10" s="27">
        <f>'Протоколы испытаний'!H10</f>
        <v>0</v>
      </c>
      <c r="I10" s="6"/>
      <c r="J10" s="1"/>
      <c r="K10" s="1"/>
      <c r="L10" s="1"/>
    </row>
    <row r="11" spans="1:12" ht="20.25" thickTop="1" thickBot="1">
      <c r="A11" s="81" t="str">
        <f>'Протоколы испытаний'!A11</f>
        <v>xi</v>
      </c>
      <c r="B11" s="82">
        <f>'Протоколы испытаний'!B11</f>
        <v>0</v>
      </c>
      <c r="C11" s="83">
        <f>'Протоколы испытаний'!C11</f>
        <v>1</v>
      </c>
      <c r="D11" s="83">
        <f>'Протоколы испытаний'!D11</f>
        <v>2</v>
      </c>
      <c r="E11" s="83">
        <f>'Протоколы испытаний'!E11</f>
        <v>3</v>
      </c>
      <c r="F11" s="83">
        <f>'Протоколы испытаний'!F11</f>
        <v>4</v>
      </c>
      <c r="G11" s="83">
        <f>'Протоколы испытаний'!G11</f>
        <v>5</v>
      </c>
      <c r="H11" s="83" t="str">
        <f>'Протоколы испытаний'!H11</f>
        <v>&gt;5</v>
      </c>
      <c r="I11" s="6"/>
      <c r="J11" s="1"/>
      <c r="K11" s="1"/>
      <c r="L11" s="1"/>
    </row>
    <row r="12" spans="1:12" ht="18.75">
      <c r="A12" s="72" t="str">
        <f>'Протоколы испытаний'!A12</f>
        <v>n(X=xi)</v>
      </c>
      <c r="B12" s="79">
        <f>'Протоколы испытаний'!B12</f>
        <v>0</v>
      </c>
      <c r="C12" s="27">
        <f t="shared" ref="C12:H12" si="0">SUM(C38,C61,C87,C113,C139,C165,C191,C217,C243,C269,C295,C321,C347,C373,C399,C425,C451,C477,C503,C529,C555,C581,C607,C633)+SUM(C659,C685,C711,C737,C763,C789,C815,C841,C867,C893,C919,C945,C971,C997,C1023,C1049)</f>
        <v>0</v>
      </c>
      <c r="D12" s="27">
        <f t="shared" si="0"/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80">
        <f t="shared" si="0"/>
        <v>0</v>
      </c>
      <c r="I12" s="6">
        <f>SUM(B12:H12)</f>
        <v>0</v>
      </c>
      <c r="J12" s="1"/>
      <c r="K12" s="1"/>
      <c r="L12" s="1"/>
    </row>
    <row r="13" spans="1:12" ht="19.5" thickBot="1">
      <c r="A13" s="46" t="str">
        <f>'Протоколы испытаний'!A13</f>
        <v>w(X=xi)</v>
      </c>
      <c r="B13" s="34">
        <f>'Протоколы испытаний'!B13</f>
        <v>0</v>
      </c>
      <c r="C13" s="69">
        <f t="shared" ref="C13:H13" si="1">IF(SUM($H3:$H10)=0,0,C12/SUM($H3:$H10))</f>
        <v>0</v>
      </c>
      <c r="D13" s="69">
        <f t="shared" si="1"/>
        <v>0</v>
      </c>
      <c r="E13" s="69">
        <f t="shared" si="1"/>
        <v>0</v>
      </c>
      <c r="F13" s="69">
        <f t="shared" si="1"/>
        <v>0</v>
      </c>
      <c r="G13" s="69">
        <f t="shared" si="1"/>
        <v>0</v>
      </c>
      <c r="H13" s="78">
        <f t="shared" si="1"/>
        <v>0</v>
      </c>
      <c r="I13" s="6">
        <f>SUM(B13:H13)</f>
        <v>0</v>
      </c>
      <c r="J13" s="1"/>
      <c r="K13" s="1"/>
      <c r="L13" s="1"/>
    </row>
    <row r="14" spans="1:12" ht="19.5" thickTop="1">
      <c r="A14" s="47" t="str">
        <f>'Протоколы испытаний'!A14</f>
        <v>p(xi) (для биномиального закона)</v>
      </c>
      <c r="B14" s="88">
        <f>'Протоколы испытаний'!B14</f>
        <v>0.51290999999999998</v>
      </c>
      <c r="C14" s="106">
        <f>'Протоколы испытаний'!C14</f>
        <v>0.36636000000000002</v>
      </c>
      <c r="D14" s="106" t="str">
        <f>'Протоколы испытаний'!D14</f>
        <v>0.10468</v>
      </c>
      <c r="E14" s="106">
        <f>'Протоколы испытаний'!E14</f>
        <v>1.495E-2</v>
      </c>
      <c r="F14" s="106">
        <f>'Протоколы испытаний'!F14</f>
        <v>1.07E-3</v>
      </c>
      <c r="G14" s="106">
        <f>'Протоколы испытаний'!G14</f>
        <v>3.0000000000000001E-5</v>
      </c>
      <c r="H14" s="107">
        <f>'Протоколы испытаний'!H14</f>
        <v>0</v>
      </c>
      <c r="I14" s="6"/>
      <c r="J14" s="1"/>
      <c r="K14" s="1"/>
      <c r="L14" s="1"/>
    </row>
    <row r="15" spans="1:12" ht="18.75">
      <c r="A15" s="45" t="str">
        <f>'Протоколы испытаний'!A15</f>
        <v>p(xi) (для закона Пуассона)</v>
      </c>
      <c r="B15" s="91">
        <f>'Протоколы испытаний'!B15</f>
        <v>0.53525999999999996</v>
      </c>
      <c r="C15" s="53">
        <f>'Протоколы испытаний'!C15</f>
        <v>0.33454</v>
      </c>
      <c r="D15" s="53">
        <f>'Протоколы испытаний'!D15</f>
        <v>0.10453999999999999</v>
      </c>
      <c r="E15" s="53">
        <f>'Протоколы испытаний'!E15</f>
        <v>2.1780000000000001E-2</v>
      </c>
      <c r="F15" s="53">
        <f>'Протоколы испытаний'!F15</f>
        <v>3.3999999999999998E-3</v>
      </c>
      <c r="G15" s="53">
        <f>'Протоколы испытаний'!G15</f>
        <v>4.2999999999999999E-4</v>
      </c>
      <c r="H15" s="97">
        <f>'Протоколы испытаний'!H15</f>
        <v>0</v>
      </c>
      <c r="I15" s="6"/>
      <c r="J15" s="1"/>
      <c r="K15" s="1"/>
      <c r="L15" s="1"/>
    </row>
    <row r="16" spans="1:12" ht="18.75">
      <c r="A16" s="45" t="str">
        <f>'Протоколы испытаний'!A16</f>
        <v>p(xi) (по теореме Муавра-Лапласа)</v>
      </c>
      <c r="B16" s="91">
        <f>'Протоколы испытаний'!B16</f>
        <v>0.37745124180654221</v>
      </c>
      <c r="C16" s="53">
        <f>'Протоколы испытаний'!C16</f>
        <v>0.47438196387197351</v>
      </c>
      <c r="D16" s="53">
        <f>'Протоколы испытаний'!D16</f>
        <v>9.5776066705217863E-2</v>
      </c>
      <c r="E16" s="53">
        <f>'Протоколы испытаний'!E16</f>
        <v>3.1063282434063348E-3</v>
      </c>
      <c r="F16" s="53">
        <f>'Протоколы испытаний'!F16</f>
        <v>1.6184497205098575E-5</v>
      </c>
      <c r="G16" s="53">
        <f>'Протоколы испытаний'!G16</f>
        <v>1.35460475991584E-8</v>
      </c>
      <c r="H16" s="97">
        <f>'Протоколы испытаний'!H16</f>
        <v>0</v>
      </c>
      <c r="I16" s="6"/>
      <c r="J16" s="1"/>
      <c r="K16" s="1"/>
      <c r="L16" s="1"/>
    </row>
    <row r="17" spans="1:12" ht="18.75">
      <c r="A17" s="45" t="str">
        <f>'Протоколы испытаний'!A17</f>
        <v>Fвыб(xi)</v>
      </c>
      <c r="B17" s="32">
        <f>'Протоколы испытаний'!B17</f>
        <v>0</v>
      </c>
      <c r="C17" s="24">
        <f>'Протоколы испытаний'!C17</f>
        <v>0</v>
      </c>
      <c r="D17" s="24">
        <f>'Протоколы испытаний'!D17</f>
        <v>0</v>
      </c>
      <c r="E17" s="24">
        <f>'Протоколы испытаний'!E17</f>
        <v>0</v>
      </c>
      <c r="F17" s="24">
        <f>'Протоколы испытаний'!F17</f>
        <v>0</v>
      </c>
      <c r="G17" s="24">
        <f>'Протоколы испытаний'!G17</f>
        <v>0</v>
      </c>
      <c r="H17" s="77">
        <f>'Протоколы испытаний'!H17</f>
        <v>0</v>
      </c>
      <c r="I17" s="6"/>
      <c r="J17" s="1"/>
      <c r="K17" s="1"/>
      <c r="L17" s="1"/>
    </row>
    <row r="18" spans="1:12" ht="18.75">
      <c r="A18" s="45" t="str">
        <f>'Протоколы испытаний'!A18</f>
        <v>Fбином(xi)</v>
      </c>
      <c r="B18" s="91">
        <f>'Протоколы испытаний'!B18</f>
        <v>0</v>
      </c>
      <c r="C18" s="53">
        <f>'Протоколы испытаний'!C18</f>
        <v>0.51290999999999998</v>
      </c>
      <c r="D18" s="53">
        <f>'Протоколы испытаний'!D18</f>
        <v>0.87927</v>
      </c>
      <c r="E18" s="53">
        <f>'Протоколы испытаний'!E18</f>
        <v>0.98394999999999999</v>
      </c>
      <c r="F18" s="53">
        <f>'Протоколы испытаний'!F18</f>
        <v>0.99890000000000001</v>
      </c>
      <c r="G18" s="53">
        <f>'Протоколы испытаний'!G18</f>
        <v>0.99997000000000003</v>
      </c>
      <c r="H18" s="97">
        <f>'Протоколы испытаний'!H18</f>
        <v>1</v>
      </c>
      <c r="I18" s="6"/>
      <c r="J18" s="1"/>
      <c r="K18" s="1"/>
      <c r="L18" s="1"/>
    </row>
    <row r="19" spans="1:12" ht="18.75">
      <c r="A19" s="45" t="str">
        <f>'Протоколы испытаний'!A19</f>
        <v>Fпуасс(xi)</v>
      </c>
      <c r="B19" s="91">
        <f>'Протоколы испытаний'!B19</f>
        <v>0</v>
      </c>
      <c r="C19" s="53">
        <f>'Протоколы испытаний'!C19</f>
        <v>0.53525999999999996</v>
      </c>
      <c r="D19" s="53">
        <f>'Протоколы испытаний'!D19</f>
        <v>0.87927</v>
      </c>
      <c r="E19" s="53">
        <f>'Протоколы испытаний'!E19</f>
        <v>0.98394999999999999</v>
      </c>
      <c r="F19" s="53">
        <f>'Протоколы испытаний'!F19</f>
        <v>0.99890000000000001</v>
      </c>
      <c r="G19" s="53">
        <f>'Протоколы испытаний'!G19</f>
        <v>0.99997000000000003</v>
      </c>
      <c r="H19" s="97">
        <f>'Протоколы испытаний'!H19</f>
        <v>1</v>
      </c>
      <c r="I19" s="6"/>
      <c r="J19" s="1"/>
      <c r="K19" s="1"/>
      <c r="L19" s="1"/>
    </row>
    <row r="20" spans="1:12" ht="19.5" thickBot="1">
      <c r="A20" s="46" t="str">
        <f>'Протоколы испытаний'!A20</f>
        <v>Fнорм((xi-x(i-1))/2)</v>
      </c>
      <c r="B20" s="94"/>
      <c r="C20" s="54">
        <f>'Протоколы испытаний'!C20</f>
        <v>0.43288618749631069</v>
      </c>
      <c r="D20" s="54">
        <f>'Протоколы испытаний'!D20</f>
        <v>0.88163821468107129</v>
      </c>
      <c r="E20" s="54">
        <f>'Протоколы испытаний'!E20</f>
        <v>0.99438505667354171</v>
      </c>
      <c r="F20" s="54">
        <f>'Протоколы испытаний'!F20</f>
        <v>0.99994940269737909</v>
      </c>
      <c r="G20" s="54">
        <f>'Протоколы испытаний'!G20</f>
        <v>0.99999991969272073</v>
      </c>
      <c r="H20" s="98">
        <f>'Протоколы испытаний'!H20</f>
        <v>1</v>
      </c>
      <c r="I20" s="6"/>
      <c r="J20" s="1"/>
      <c r="K20" s="1"/>
      <c r="L20" s="1"/>
    </row>
    <row r="21" spans="1:12" ht="19.5" thickTop="1">
      <c r="A21" s="24"/>
      <c r="B21" s="24"/>
      <c r="C21" s="24"/>
      <c r="D21" s="24"/>
      <c r="E21" s="24"/>
      <c r="F21" s="24"/>
      <c r="G21" s="24"/>
      <c r="H21" s="65"/>
      <c r="I21" s="6"/>
      <c r="J21" s="1"/>
      <c r="K21" s="1"/>
      <c r="L21" s="1"/>
    </row>
    <row r="22" spans="1:12" ht="18.75">
      <c r="A22" s="20"/>
      <c r="B22" s="20"/>
      <c r="C22" s="20"/>
      <c r="D22" s="20"/>
      <c r="E22" s="20"/>
      <c r="F22" s="20"/>
      <c r="G22" s="20"/>
      <c r="H22" s="96"/>
      <c r="I22" s="6"/>
      <c r="J22" s="1"/>
      <c r="K22" s="1"/>
      <c r="L22" s="1"/>
    </row>
    <row r="23" spans="1:12" ht="18.75">
      <c r="A23" s="20"/>
      <c r="B23" s="20"/>
      <c r="C23" s="20"/>
      <c r="D23" s="20"/>
      <c r="E23" s="20"/>
      <c r="F23" s="20"/>
      <c r="G23" s="20"/>
      <c r="H23" s="96"/>
      <c r="I23" s="6"/>
      <c r="J23" s="1"/>
      <c r="K23" s="1"/>
      <c r="L23" s="1"/>
    </row>
    <row r="24" spans="1:12" ht="18.75">
      <c r="A24" s="20"/>
      <c r="B24" s="20"/>
      <c r="C24" s="20"/>
      <c r="D24" s="20"/>
      <c r="E24" s="20"/>
      <c r="F24" s="20"/>
      <c r="G24" s="20"/>
      <c r="H24" s="96"/>
      <c r="I24" s="6"/>
      <c r="J24" s="1"/>
      <c r="K24" s="1"/>
      <c r="L24" s="1"/>
    </row>
    <row r="25" spans="1:12" ht="18.75">
      <c r="A25" s="20"/>
      <c r="B25" s="20"/>
      <c r="C25" s="20"/>
      <c r="D25" s="20"/>
      <c r="E25" s="20"/>
      <c r="F25" s="20"/>
      <c r="G25" s="20"/>
      <c r="H25" s="96"/>
      <c r="I25" s="6"/>
      <c r="J25" s="1"/>
      <c r="K25" s="1"/>
      <c r="L25" s="1"/>
    </row>
    <row r="26" spans="1:12" ht="18.75">
      <c r="A26" s="6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9.5" thickBot="1">
      <c r="A27" s="10" t="str">
        <f>'Название и список группы'!A2</f>
        <v>Ахаррам</v>
      </c>
      <c r="B27" s="113" t="str">
        <f>'Название и список группы'!B2</f>
        <v>Юнесс</v>
      </c>
      <c r="C27" s="113"/>
      <c r="D27" s="113"/>
      <c r="E27" s="113"/>
      <c r="F27" s="113"/>
      <c r="G27" s="113"/>
      <c r="H27" s="113"/>
      <c r="I27" s="113"/>
      <c r="J27" s="113"/>
      <c r="K27" s="1"/>
      <c r="L27" s="17"/>
    </row>
    <row r="28" spans="1:12" ht="24.75" thickTop="1" thickBot="1">
      <c r="A28" s="38" t="str">
        <f>'Протоколы испытаний'!A28</f>
        <v>Номер серии</v>
      </c>
      <c r="B28" s="66">
        <f>'Протоколы испытаний'!B28</f>
        <v>1</v>
      </c>
      <c r="C28" s="28">
        <f>'Протоколы испытаний'!C28</f>
        <v>2</v>
      </c>
      <c r="D28" s="28">
        <f>'Протоколы испытаний'!D28</f>
        <v>3</v>
      </c>
      <c r="E28" s="28">
        <f>'Протоколы испытаний'!E28</f>
        <v>4</v>
      </c>
      <c r="F28" s="29">
        <f>'Протоколы испытаний'!F28</f>
        <v>5</v>
      </c>
      <c r="G28" s="71"/>
      <c r="H28" s="64" t="str">
        <f>'Протоколы испытаний'!H28</f>
        <v>число серий</v>
      </c>
      <c r="I28" s="2"/>
      <c r="J28" s="56" t="s">
        <v>0</v>
      </c>
      <c r="K28" s="1"/>
      <c r="L28" s="17" t="str">
        <f>L$2</f>
        <v>Выполните 8 испытаний</v>
      </c>
    </row>
    <row r="29" spans="1:12" ht="19.5" thickTop="1">
      <c r="A29" s="39" t="str">
        <f>'Протоколы испытаний'!A29</f>
        <v>Значения X   в 1-м испытании</v>
      </c>
      <c r="B29" s="30">
        <f>'Протоколы испытаний'!B29</f>
        <v>0</v>
      </c>
      <c r="C29" s="67">
        <f>'Протоколы испытаний'!C29</f>
        <v>0</v>
      </c>
      <c r="D29" s="67">
        <f>'Протоколы испытаний'!D29</f>
        <v>0</v>
      </c>
      <c r="E29" s="67">
        <f>'Протоколы испытаний'!E29</f>
        <v>0</v>
      </c>
      <c r="F29" s="68">
        <f>'Протоколы испытаний'!F29</f>
        <v>0</v>
      </c>
      <c r="G29" s="70"/>
      <c r="H29" s="67">
        <f>'Протоколы испытаний'!H29</f>
        <v>0</v>
      </c>
      <c r="I29" s="5"/>
      <c r="J29" s="57">
        <f>IF(SUM(H29:H36)&gt;0,1,10^(-5))</f>
        <v>1.0000000000000001E-5</v>
      </c>
      <c r="K29" s="1"/>
      <c r="L29" s="17" t="str">
        <f>L$3</f>
        <v>из 5 серий по 3 броска монеты</v>
      </c>
    </row>
    <row r="30" spans="1:12" ht="18.75">
      <c r="A30" s="40" t="str">
        <f>'Протоколы испытаний'!A30</f>
        <v>Значения X во 2-м испытании</v>
      </c>
      <c r="B30" s="32">
        <f>'Протоколы испытаний'!B30</f>
        <v>0</v>
      </c>
      <c r="C30" s="24">
        <f>'Протоколы испытаний'!C30</f>
        <v>0</v>
      </c>
      <c r="D30" s="24">
        <f>'Протоколы испытаний'!D30</f>
        <v>0</v>
      </c>
      <c r="E30" s="24">
        <f>'Протоколы испытаний'!E30</f>
        <v>0</v>
      </c>
      <c r="F30" s="77">
        <f>'Протоколы испытаний'!F30</f>
        <v>0</v>
      </c>
      <c r="G30" s="70"/>
      <c r="H30" s="24">
        <f>'Протоколы испытаний'!H30</f>
        <v>0</v>
      </c>
      <c r="I30" s="5"/>
      <c r="J30" s="1"/>
      <c r="K30" s="1"/>
      <c r="L30" s="1" t="str">
        <f>L$4</f>
        <v>X — число серий, в которых трижды</v>
      </c>
    </row>
    <row r="31" spans="1:12" ht="18.75">
      <c r="A31" s="40" t="str">
        <f>'Протоколы испытаний'!A31</f>
        <v>Значения X   в 3-м испытании</v>
      </c>
      <c r="B31" s="32">
        <f>'Протоколы испытаний'!B31</f>
        <v>0</v>
      </c>
      <c r="C31" s="24">
        <f>'Протоколы испытаний'!C31</f>
        <v>0</v>
      </c>
      <c r="D31" s="24">
        <f>'Протоколы испытаний'!D31</f>
        <v>0</v>
      </c>
      <c r="E31" s="24">
        <f>'Протоколы испытаний'!E31</f>
        <v>0</v>
      </c>
      <c r="F31" s="77">
        <f>'Протоколы испытаний'!F31</f>
        <v>0</v>
      </c>
      <c r="G31" s="70"/>
      <c r="H31" s="24">
        <f>'Протоколы испытаний'!H31</f>
        <v>0</v>
      </c>
      <c r="I31" s="5"/>
      <c r="J31" s="1"/>
      <c r="K31" s="1"/>
      <c r="L31" s="1" t="str">
        <f>L$5</f>
        <v>выпал орел.</v>
      </c>
    </row>
    <row r="32" spans="1:12" ht="18.75">
      <c r="A32" s="40" t="str">
        <f>'Протоколы испытаний'!A32</f>
        <v>Значения X   в 4-м испытании</v>
      </c>
      <c r="B32" s="32">
        <f>'Протоколы испытаний'!B32</f>
        <v>0</v>
      </c>
      <c r="C32" s="24">
        <f>'Протоколы испытаний'!C32</f>
        <v>0</v>
      </c>
      <c r="D32" s="24">
        <f>'Протоколы испытаний'!D32</f>
        <v>0</v>
      </c>
      <c r="E32" s="24">
        <f>'Протоколы испытаний'!E32</f>
        <v>0</v>
      </c>
      <c r="F32" s="77">
        <f>'Протоколы испытаний'!F32</f>
        <v>0</v>
      </c>
      <c r="G32" s="70"/>
      <c r="H32" s="24">
        <f>'Протоколы испытаний'!H32</f>
        <v>0</v>
      </c>
      <c r="I32" s="6"/>
      <c r="J32" s="1"/>
      <c r="K32" s="1"/>
      <c r="L32" s="1">
        <f>L$6</f>
        <v>0</v>
      </c>
    </row>
    <row r="33" spans="1:12" ht="18.75">
      <c r="A33" s="40" t="str">
        <f>'Протоколы испытаний'!A33</f>
        <v>Значения X   в 5-м испытании</v>
      </c>
      <c r="B33" s="32">
        <f>'Протоколы испытаний'!B33</f>
        <v>0</v>
      </c>
      <c r="C33" s="24">
        <f>'Протоколы испытаний'!C33</f>
        <v>0</v>
      </c>
      <c r="D33" s="24">
        <f>'Протоколы испытаний'!D33</f>
        <v>0</v>
      </c>
      <c r="E33" s="24">
        <f>'Протоколы испытаний'!E33</f>
        <v>0</v>
      </c>
      <c r="F33" s="77">
        <f>'Протоколы испытаний'!F33</f>
        <v>0</v>
      </c>
      <c r="G33" s="70"/>
      <c r="H33" s="24">
        <f>'Протоколы испытаний'!H33</f>
        <v>0</v>
      </c>
      <c r="I33" s="6"/>
      <c r="J33" s="1"/>
      <c r="K33" s="1"/>
      <c r="L33" s="1"/>
    </row>
    <row r="34" spans="1:12" ht="18.75">
      <c r="A34" s="40" t="str">
        <f>'Протоколы испытаний'!A34</f>
        <v>Значения X   в 6-м испытании</v>
      </c>
      <c r="B34" s="32">
        <f>'Протоколы испытаний'!B34</f>
        <v>0</v>
      </c>
      <c r="C34" s="24">
        <f>'Протоколы испытаний'!C34</f>
        <v>0</v>
      </c>
      <c r="D34" s="24">
        <f>'Протоколы испытаний'!D34</f>
        <v>0</v>
      </c>
      <c r="E34" s="24">
        <f>'Протоколы испытаний'!E34</f>
        <v>0</v>
      </c>
      <c r="F34" s="77">
        <f>'Протоколы испытаний'!F34</f>
        <v>0</v>
      </c>
      <c r="G34" s="70"/>
      <c r="H34" s="24">
        <f>'Протоколы испытаний'!H34</f>
        <v>0</v>
      </c>
      <c r="I34" s="6"/>
      <c r="J34" s="1"/>
      <c r="K34" s="1"/>
      <c r="L34" s="1"/>
    </row>
    <row r="35" spans="1:12" ht="18.75">
      <c r="A35" s="40" t="str">
        <f>'Протоколы испытаний'!A35</f>
        <v>Значения X   в 7-м испытании</v>
      </c>
      <c r="B35" s="32">
        <f>'Протоколы испытаний'!B35</f>
        <v>0</v>
      </c>
      <c r="C35" s="24">
        <f>'Протоколы испытаний'!C35</f>
        <v>0</v>
      </c>
      <c r="D35" s="24">
        <f>'Протоколы испытаний'!D35</f>
        <v>0</v>
      </c>
      <c r="E35" s="24">
        <f>'Протоколы испытаний'!E35</f>
        <v>0</v>
      </c>
      <c r="F35" s="77">
        <f>'Протоколы испытаний'!F35</f>
        <v>0</v>
      </c>
      <c r="G35" s="70"/>
      <c r="H35" s="24">
        <f>'Протоколы испытаний'!H35</f>
        <v>0</v>
      </c>
      <c r="I35" s="6"/>
      <c r="J35" s="1"/>
      <c r="K35" s="1"/>
      <c r="L35" s="1"/>
    </row>
    <row r="36" spans="1:12" ht="19.5" thickBot="1">
      <c r="A36" s="41" t="str">
        <f>'Протоколы испытаний'!A36</f>
        <v>Значения X   в 8-м испытании</v>
      </c>
      <c r="B36" s="34">
        <f>'Протоколы испытаний'!B36</f>
        <v>0</v>
      </c>
      <c r="C36" s="69">
        <f>'Протоколы испытаний'!C36</f>
        <v>0</v>
      </c>
      <c r="D36" s="69">
        <f>'Протоколы испытаний'!D36</f>
        <v>0</v>
      </c>
      <c r="E36" s="69">
        <f>'Протоколы испытаний'!E36</f>
        <v>0</v>
      </c>
      <c r="F36" s="78">
        <f>'Протоколы испытаний'!F36</f>
        <v>0</v>
      </c>
      <c r="G36" s="70"/>
      <c r="H36" s="27">
        <f>'Протоколы испытаний'!H36</f>
        <v>0</v>
      </c>
      <c r="I36" s="6"/>
      <c r="J36" s="1"/>
      <c r="K36" s="1"/>
      <c r="L36" s="1">
        <f>L$10</f>
        <v>0</v>
      </c>
    </row>
    <row r="37" spans="1:12" ht="20.25" thickTop="1" thickBot="1">
      <c r="A37" s="81" t="str">
        <f>'Протоколы испытаний'!A37</f>
        <v>xi</v>
      </c>
      <c r="B37" s="82">
        <f>'Протоколы испытаний'!B37</f>
        <v>0</v>
      </c>
      <c r="C37" s="83">
        <f>'Протоколы испытаний'!C37</f>
        <v>1</v>
      </c>
      <c r="D37" s="83">
        <f>'Протоколы испытаний'!D37</f>
        <v>2</v>
      </c>
      <c r="E37" s="83">
        <f>'Протоколы испытаний'!E37</f>
        <v>3</v>
      </c>
      <c r="F37" s="83">
        <f>'Протоколы испытаний'!F37</f>
        <v>4</v>
      </c>
      <c r="G37" s="83">
        <f>'Протоколы испытаний'!G37</f>
        <v>5</v>
      </c>
      <c r="H37" s="83" t="str">
        <f>'Протоколы испытаний'!H37</f>
        <v>&gt;5</v>
      </c>
      <c r="I37" s="6"/>
      <c r="J37" s="1"/>
      <c r="K37" s="1"/>
      <c r="L37" s="1">
        <f>L$11</f>
        <v>0</v>
      </c>
    </row>
    <row r="38" spans="1:12" ht="18.75">
      <c r="A38" s="72" t="str">
        <f>'Протоколы испытаний'!A38</f>
        <v>n(X=xi)</v>
      </c>
      <c r="B38" s="108">
        <f>'Протоколы испытаний'!B38</f>
        <v>0</v>
      </c>
      <c r="C38" s="109">
        <f>'Протоколы испытаний'!C38</f>
        <v>0</v>
      </c>
      <c r="D38" s="109">
        <f>'Протоколы испытаний'!D38</f>
        <v>0</v>
      </c>
      <c r="E38" s="109">
        <f>'Протоколы испытаний'!E38</f>
        <v>0</v>
      </c>
      <c r="F38" s="109">
        <f>'Протоколы испытаний'!F38</f>
        <v>0</v>
      </c>
      <c r="G38" s="109">
        <f>'Протоколы испытаний'!G38</f>
        <v>0</v>
      </c>
      <c r="H38" s="110">
        <f>'Протоколы испытаний'!H38</f>
        <v>0</v>
      </c>
      <c r="I38" s="6">
        <f>SUM(B38:H38)</f>
        <v>0</v>
      </c>
      <c r="J38" s="1"/>
      <c r="K38" s="1"/>
      <c r="L38" s="1">
        <f>L$12</f>
        <v>0</v>
      </c>
    </row>
    <row r="39" spans="1:12" ht="19.5" thickBot="1">
      <c r="A39" s="46" t="str">
        <f>'Протоколы испытаний'!A39</f>
        <v>w(X=xi)</v>
      </c>
      <c r="B39" s="34">
        <f>IF($I38=0,0,B38/$I38)</f>
        <v>0</v>
      </c>
      <c r="C39" s="69">
        <f t="shared" ref="C39:H39" si="2">IF($I38=0,0,C38/$I38)</f>
        <v>0</v>
      </c>
      <c r="D39" s="69">
        <f t="shared" si="2"/>
        <v>0</v>
      </c>
      <c r="E39" s="69">
        <f t="shared" si="2"/>
        <v>0</v>
      </c>
      <c r="F39" s="69">
        <f t="shared" si="2"/>
        <v>0</v>
      </c>
      <c r="G39" s="69">
        <f t="shared" si="2"/>
        <v>0</v>
      </c>
      <c r="H39" s="78">
        <f t="shared" si="2"/>
        <v>0</v>
      </c>
      <c r="I39" s="6">
        <f>SUM(B39:H39)</f>
        <v>0</v>
      </c>
      <c r="J39" s="1"/>
      <c r="K39" s="1"/>
      <c r="L39" s="1">
        <f>L$13</f>
        <v>0</v>
      </c>
    </row>
    <row r="40" spans="1:12" ht="19.5" thickTop="1">
      <c r="A40" s="47" t="str">
        <f>'Протоколы испытаний'!A40</f>
        <v>p(xi) (для биномиального закона)</v>
      </c>
      <c r="B40" s="88">
        <f>'Протоколы испытаний'!B40</f>
        <v>0.51290999999999998</v>
      </c>
      <c r="C40" s="106">
        <f>'Протоколы испытаний'!C40</f>
        <v>0.36636000000000002</v>
      </c>
      <c r="D40" s="106" t="str">
        <f>'Протоколы испытаний'!D40</f>
        <v>0.10468</v>
      </c>
      <c r="E40" s="106">
        <f>'Протоколы испытаний'!E40</f>
        <v>1.495E-2</v>
      </c>
      <c r="F40" s="106">
        <f>'Протоколы испытаний'!F40</f>
        <v>1.07E-3</v>
      </c>
      <c r="G40" s="106">
        <f>'Протоколы испытаний'!G40</f>
        <v>3.0000000000000001E-5</v>
      </c>
      <c r="H40" s="107">
        <f>'Протоколы испытаний'!H40</f>
        <v>0</v>
      </c>
      <c r="I40" s="6"/>
      <c r="J40" s="1"/>
      <c r="K40" s="1"/>
      <c r="L40" s="1">
        <f>L$14</f>
        <v>0</v>
      </c>
    </row>
    <row r="41" spans="1:12" ht="18">
      <c r="A41" s="45" t="str">
        <f>'Протоколы испытаний'!A41</f>
        <v>p(xi) (для закона Пуассона)</v>
      </c>
      <c r="B41" s="91">
        <f>'Протоколы испытаний'!B41</f>
        <v>0.53525999999999996</v>
      </c>
      <c r="C41" s="53">
        <f>'Протоколы испытаний'!C41</f>
        <v>0.33454</v>
      </c>
      <c r="D41" s="53">
        <f>'Протоколы испытаний'!D41</f>
        <v>0.10453999999999999</v>
      </c>
      <c r="E41" s="53">
        <f>'Протоколы испытаний'!E41</f>
        <v>2.1780000000000001E-2</v>
      </c>
      <c r="F41" s="53">
        <f>'Протоколы испытаний'!F41</f>
        <v>3.3999999999999998E-3</v>
      </c>
      <c r="G41" s="53">
        <f>'Протоколы испытаний'!G41</f>
        <v>4.2999999999999999E-4</v>
      </c>
      <c r="H41" s="97">
        <f>'Протоколы испытаний'!H41</f>
        <v>0</v>
      </c>
      <c r="I41" s="1"/>
      <c r="J41" s="1"/>
      <c r="K41" s="1"/>
      <c r="L41" s="1">
        <f>L$15</f>
        <v>0</v>
      </c>
    </row>
    <row r="42" spans="1:12" ht="18">
      <c r="A42" s="45" t="str">
        <f>'Протоколы испытаний'!A42</f>
        <v>p(xi) (по теореме Муавра-Лапласа)</v>
      </c>
      <c r="B42" s="91">
        <f>'Протоколы испытаний'!B42</f>
        <v>0.37745124180654221</v>
      </c>
      <c r="C42" s="53">
        <f>'Протоколы испытаний'!C42</f>
        <v>0.47438196387197351</v>
      </c>
      <c r="D42" s="53">
        <f>'Протоколы испытаний'!D42</f>
        <v>9.5776066705217863E-2</v>
      </c>
      <c r="E42" s="53">
        <f>'Протоколы испытаний'!E42</f>
        <v>3.1063282434063348E-3</v>
      </c>
      <c r="F42" s="53">
        <f>'Протоколы испытаний'!F42</f>
        <v>1.6184497205098575E-5</v>
      </c>
      <c r="G42" s="53">
        <f>'Протоколы испытаний'!G42</f>
        <v>1.35460475991584E-8</v>
      </c>
      <c r="H42" s="97">
        <f>'Протоколы испытаний'!H42</f>
        <v>0</v>
      </c>
      <c r="I42" s="1"/>
      <c r="J42" s="1"/>
      <c r="K42" s="1"/>
      <c r="L42" s="1">
        <f>L$17</f>
        <v>0</v>
      </c>
    </row>
    <row r="43" spans="1:12" ht="18">
      <c r="A43" s="45" t="str">
        <f>'Протоколы испытаний'!A43</f>
        <v>Fвыб(xi)</v>
      </c>
      <c r="B43" s="32">
        <v>0</v>
      </c>
      <c r="C43" s="24">
        <f>B39</f>
        <v>0</v>
      </c>
      <c r="D43" s="24">
        <f>SUM(B39:C39)</f>
        <v>0</v>
      </c>
      <c r="E43" s="24">
        <f>SUM(B39:D39)</f>
        <v>0</v>
      </c>
      <c r="F43" s="24">
        <f>SUM(B39:E39)</f>
        <v>0</v>
      </c>
      <c r="G43" s="24">
        <f>SUM(B39:F39)</f>
        <v>0</v>
      </c>
      <c r="H43" s="77">
        <f>SUM(B39:G39)</f>
        <v>0</v>
      </c>
      <c r="I43" s="1"/>
      <c r="J43" s="1"/>
      <c r="K43" s="1"/>
      <c r="L43" s="1"/>
    </row>
    <row r="44" spans="1:12" ht="18">
      <c r="A44" s="45" t="str">
        <f>'Протоколы испытаний'!A44</f>
        <v>Fбином(xi)</v>
      </c>
      <c r="B44" s="91">
        <f>'Протоколы испытаний'!B44</f>
        <v>0</v>
      </c>
      <c r="C44" s="53">
        <f>'Протоколы испытаний'!C44</f>
        <v>0.51290999999999998</v>
      </c>
      <c r="D44" s="53">
        <f>'Протоколы испытаний'!D44</f>
        <v>0.87927</v>
      </c>
      <c r="E44" s="53">
        <f>'Протоколы испытаний'!E44</f>
        <v>0.98394999999999999</v>
      </c>
      <c r="F44" s="53">
        <f>'Протоколы испытаний'!F44</f>
        <v>0.99890000000000001</v>
      </c>
      <c r="G44" s="53">
        <f>'Протоколы испытаний'!G44</f>
        <v>0.99997000000000003</v>
      </c>
      <c r="H44" s="97">
        <f>'Протоколы испытаний'!H44</f>
        <v>1</v>
      </c>
      <c r="I44" s="1"/>
      <c r="J44" s="1"/>
      <c r="K44" s="1"/>
      <c r="L44" s="1"/>
    </row>
    <row r="45" spans="1:12" ht="18">
      <c r="A45" s="45" t="str">
        <f>'Протоколы испытаний'!A45</f>
        <v>Fпуасс(xi)</v>
      </c>
      <c r="B45" s="91">
        <f>'Протоколы испытаний'!B45</f>
        <v>0</v>
      </c>
      <c r="C45" s="53">
        <f>'Протоколы испытаний'!C45</f>
        <v>0.53525999999999996</v>
      </c>
      <c r="D45" s="53">
        <f>'Протоколы испытаний'!D45</f>
        <v>0.87927</v>
      </c>
      <c r="E45" s="53">
        <f>'Протоколы испытаний'!E45</f>
        <v>0.98394999999999999</v>
      </c>
      <c r="F45" s="53">
        <f>'Протоколы испытаний'!F45</f>
        <v>0.99890000000000001</v>
      </c>
      <c r="G45" s="53">
        <f>'Протоколы испытаний'!G45</f>
        <v>0.99997000000000003</v>
      </c>
      <c r="H45" s="97">
        <f>'Протоколы испытаний'!H45</f>
        <v>1</v>
      </c>
      <c r="I45" s="1"/>
      <c r="J45" s="1"/>
      <c r="K45" s="1"/>
      <c r="L45" s="1"/>
    </row>
    <row r="46" spans="1:12" ht="18.75" thickBot="1">
      <c r="A46" s="46" t="str">
        <f>'Протоколы испытаний'!A46</f>
        <v>Fнорм((xi-x(i-1))/2)</v>
      </c>
      <c r="B46" s="94"/>
      <c r="C46" s="54">
        <f>'Протоколы испытаний'!C46</f>
        <v>0.43288618749631069</v>
      </c>
      <c r="D46" s="54">
        <f>'Протоколы испытаний'!D46</f>
        <v>0.88163821468107129</v>
      </c>
      <c r="E46" s="54">
        <f>'Протоколы испытаний'!E46</f>
        <v>0.99438505667354171</v>
      </c>
      <c r="F46" s="54">
        <f>'Протоколы испытаний'!F46</f>
        <v>0.99994940269737909</v>
      </c>
      <c r="G46" s="54">
        <f>'Протоколы испытаний'!G46</f>
        <v>0.99999991969272073</v>
      </c>
      <c r="H46" s="98">
        <f>'Протоколы испытаний'!H46</f>
        <v>1</v>
      </c>
      <c r="I46" s="1"/>
      <c r="J46" s="1"/>
      <c r="K46" s="1"/>
      <c r="L46" s="1"/>
    </row>
    <row r="47" spans="1:12" ht="19.5" thickTop="1">
      <c r="A47" s="1"/>
      <c r="B47" s="26"/>
      <c r="C47" s="26"/>
      <c r="D47" s="26"/>
      <c r="E47" s="25"/>
      <c r="F47" s="25"/>
      <c r="G47" s="25"/>
      <c r="H47" s="5"/>
      <c r="I47" s="1"/>
      <c r="J47" s="1"/>
      <c r="K47" s="1"/>
      <c r="L47" s="1"/>
    </row>
    <row r="48" spans="1:12" ht="18.75">
      <c r="A48" s="20" t="s">
        <v>81</v>
      </c>
      <c r="B48" s="25"/>
      <c r="C48" s="25"/>
      <c r="D48" s="25"/>
      <c r="E48" s="25"/>
      <c r="F48" s="25"/>
      <c r="G48" s="25"/>
      <c r="H48" s="95"/>
      <c r="I48" s="1"/>
      <c r="J48" s="1"/>
      <c r="K48" s="1"/>
      <c r="L48" s="100" t="s">
        <v>76</v>
      </c>
    </row>
    <row r="49" spans="1:12" ht="18.75">
      <c r="A49" s="20"/>
      <c r="B49" s="25"/>
      <c r="C49" s="25"/>
      <c r="D49" s="25"/>
      <c r="E49" s="25"/>
      <c r="F49" s="25"/>
      <c r="G49" s="25"/>
      <c r="H49" s="95"/>
      <c r="I49" s="1"/>
      <c r="J49" s="1"/>
      <c r="K49" s="1"/>
      <c r="L49" s="1"/>
    </row>
    <row r="50" spans="1:12" ht="18.75">
      <c r="A50" s="20"/>
      <c r="B50" s="25"/>
      <c r="C50" s="25"/>
      <c r="D50" s="25"/>
      <c r="E50" s="25"/>
      <c r="F50" s="25"/>
      <c r="G50" s="25"/>
      <c r="H50" s="95"/>
      <c r="I50" s="1"/>
      <c r="J50" s="1"/>
      <c r="K50" s="1"/>
      <c r="L50" s="1"/>
    </row>
    <row r="51" spans="1:12" ht="18.75">
      <c r="A51" s="20"/>
      <c r="B51" s="25"/>
      <c r="C51" s="25"/>
      <c r="D51" s="25"/>
      <c r="E51" s="25"/>
      <c r="F51" s="25"/>
      <c r="G51" s="25"/>
      <c r="H51" s="95"/>
      <c r="I51" s="1"/>
      <c r="J51" s="1"/>
      <c r="K51" s="1"/>
      <c r="L51" s="1"/>
    </row>
    <row r="52" spans="1:12" ht="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9.5" thickBot="1">
      <c r="A53" s="10" t="str">
        <f>'Название и список группы'!A3</f>
        <v>Дауд</v>
      </c>
      <c r="B53" s="113" t="str">
        <f>'Название и список группы'!B3</f>
        <v>Мохамед Оссама Мохамед Абдраббу</v>
      </c>
      <c r="C53" s="113"/>
      <c r="D53" s="113"/>
      <c r="E53" s="113"/>
      <c r="F53" s="113"/>
      <c r="G53" s="113"/>
      <c r="H53" s="113"/>
      <c r="I53" s="113"/>
      <c r="J53" s="113"/>
      <c r="K53" s="1"/>
      <c r="L53" s="1">
        <f>L$27</f>
        <v>0</v>
      </c>
    </row>
    <row r="54" spans="1:12" ht="24.75" thickTop="1" thickBot="1">
      <c r="A54" s="38" t="str">
        <f>'Протоколы испытаний'!A54</f>
        <v>Номер серии</v>
      </c>
      <c r="B54" s="66">
        <f>'Протоколы испытаний'!B54</f>
        <v>1</v>
      </c>
      <c r="C54" s="28">
        <f>'Протоколы испытаний'!C54</f>
        <v>2</v>
      </c>
      <c r="D54" s="28">
        <f>'Протоколы испытаний'!D54</f>
        <v>3</v>
      </c>
      <c r="E54" s="28">
        <f>'Протоколы испытаний'!E54</f>
        <v>4</v>
      </c>
      <c r="F54" s="29">
        <f>'Протоколы испытаний'!F54</f>
        <v>5</v>
      </c>
      <c r="G54" s="71"/>
      <c r="H54" s="64" t="str">
        <f>'Протоколы испытаний'!H54</f>
        <v>число серий</v>
      </c>
      <c r="I54" s="2"/>
      <c r="J54" s="56" t="s">
        <v>0</v>
      </c>
      <c r="K54" s="1"/>
      <c r="L54" s="17" t="str">
        <f>L$2</f>
        <v>Выполните 8 испытаний</v>
      </c>
    </row>
    <row r="55" spans="1:12" ht="19.5" thickTop="1">
      <c r="A55" s="39" t="str">
        <f>'Протоколы испытаний'!A55</f>
        <v>Значения X   в 1-м испытании</v>
      </c>
      <c r="B55" s="30">
        <f>'Протоколы испытаний'!B55</f>
        <v>0</v>
      </c>
      <c r="C55" s="67">
        <f>'Протоколы испытаний'!C55</f>
        <v>0</v>
      </c>
      <c r="D55" s="67">
        <f>'Протоколы испытаний'!D55</f>
        <v>0</v>
      </c>
      <c r="E55" s="67">
        <f>'Протоколы испытаний'!E55</f>
        <v>0</v>
      </c>
      <c r="F55" s="68">
        <f>'Протоколы испытаний'!F55</f>
        <v>0</v>
      </c>
      <c r="G55" s="70"/>
      <c r="H55" s="67">
        <f>'Протоколы испытаний'!H55</f>
        <v>0</v>
      </c>
      <c r="I55" s="5"/>
      <c r="J55" s="57">
        <f>IF(SUM(H55:H62)&gt;0,1,10^(-5))</f>
        <v>1.0000000000000001E-5</v>
      </c>
      <c r="K55" s="1"/>
      <c r="L55" s="17" t="str">
        <f>L$3</f>
        <v>из 5 серий по 3 броска монеты</v>
      </c>
    </row>
    <row r="56" spans="1:12" ht="18.75">
      <c r="A56" s="40" t="str">
        <f>'Протоколы испытаний'!A56</f>
        <v>Значения X во 2-м испытании</v>
      </c>
      <c r="B56" s="32">
        <f>'Протоколы испытаний'!B56</f>
        <v>0</v>
      </c>
      <c r="C56" s="24">
        <f>'Протоколы испытаний'!C56</f>
        <v>0</v>
      </c>
      <c r="D56" s="24">
        <f>'Протоколы испытаний'!D56</f>
        <v>0</v>
      </c>
      <c r="E56" s="24">
        <f>'Протоколы испытаний'!E56</f>
        <v>0</v>
      </c>
      <c r="F56" s="77">
        <f>'Протоколы испытаний'!F56</f>
        <v>0</v>
      </c>
      <c r="G56" s="70"/>
      <c r="H56" s="24">
        <f>'Протоколы испытаний'!H56</f>
        <v>0</v>
      </c>
      <c r="I56" s="5"/>
      <c r="J56" s="1"/>
      <c r="K56" s="1"/>
      <c r="L56" s="1" t="str">
        <f>L$4</f>
        <v>X — число серий, в которых трижды</v>
      </c>
    </row>
    <row r="57" spans="1:12" ht="18.75">
      <c r="A57" s="40" t="str">
        <f>'Протоколы испытаний'!A57</f>
        <v>Значения X   в 3-м испытании</v>
      </c>
      <c r="B57" s="32">
        <f>'Протоколы испытаний'!B57</f>
        <v>0</v>
      </c>
      <c r="C57" s="24">
        <f>'Протоколы испытаний'!C57</f>
        <v>0</v>
      </c>
      <c r="D57" s="24">
        <f>'Протоколы испытаний'!D57</f>
        <v>0</v>
      </c>
      <c r="E57" s="24">
        <f>'Протоколы испытаний'!E57</f>
        <v>0</v>
      </c>
      <c r="F57" s="77">
        <f>'Протоколы испытаний'!F57</f>
        <v>0</v>
      </c>
      <c r="G57" s="70"/>
      <c r="H57" s="24">
        <f>'Протоколы испытаний'!H57</f>
        <v>0</v>
      </c>
      <c r="I57" s="5"/>
      <c r="J57" s="1"/>
      <c r="K57" s="1"/>
      <c r="L57" s="1" t="str">
        <f>L$5</f>
        <v>выпал орел.</v>
      </c>
    </row>
    <row r="58" spans="1:12" ht="18.75">
      <c r="A58" s="40" t="str">
        <f>'Протоколы испытаний'!A58</f>
        <v>Значения X   в 4-м испытании</v>
      </c>
      <c r="B58" s="32">
        <f>'Протоколы испытаний'!B58</f>
        <v>0</v>
      </c>
      <c r="C58" s="24">
        <f>'Протоколы испытаний'!C58</f>
        <v>0</v>
      </c>
      <c r="D58" s="24">
        <f>'Протоколы испытаний'!D58</f>
        <v>0</v>
      </c>
      <c r="E58" s="24">
        <f>'Протоколы испытаний'!E58</f>
        <v>0</v>
      </c>
      <c r="F58" s="77">
        <f>'Протоколы испытаний'!F58</f>
        <v>0</v>
      </c>
      <c r="G58" s="70"/>
      <c r="H58" s="24">
        <f>'Протоколы испытаний'!H58</f>
        <v>0</v>
      </c>
      <c r="I58" s="6"/>
      <c r="J58" s="1"/>
      <c r="K58" s="1"/>
      <c r="L58" s="1">
        <f>L$6</f>
        <v>0</v>
      </c>
    </row>
    <row r="59" spans="1:12" ht="18.75">
      <c r="A59" s="40" t="str">
        <f>'Протоколы испытаний'!A59</f>
        <v>Значения X   в 5-м испытании</v>
      </c>
      <c r="B59" s="32">
        <f>'Протоколы испытаний'!B59</f>
        <v>0</v>
      </c>
      <c r="C59" s="24">
        <f>'Протоколы испытаний'!C59</f>
        <v>0</v>
      </c>
      <c r="D59" s="24">
        <f>'Протоколы испытаний'!D59</f>
        <v>0</v>
      </c>
      <c r="E59" s="24">
        <f>'Протоколы испытаний'!E59</f>
        <v>0</v>
      </c>
      <c r="F59" s="77">
        <f>'Протоколы испытаний'!F59</f>
        <v>0</v>
      </c>
      <c r="G59" s="70"/>
      <c r="H59" s="24">
        <f>'Протоколы испытаний'!H59</f>
        <v>0</v>
      </c>
      <c r="I59" s="6"/>
      <c r="J59" s="1"/>
      <c r="K59" s="1"/>
      <c r="L59" s="1"/>
    </row>
    <row r="60" spans="1:12" ht="18.75">
      <c r="A60" s="40" t="str">
        <f>'Протоколы испытаний'!A60</f>
        <v>Значения X   в 6-м испытании</v>
      </c>
      <c r="B60" s="32">
        <f>'Протоколы испытаний'!B60</f>
        <v>0</v>
      </c>
      <c r="C60" s="24">
        <f>'Протоколы испытаний'!C60</f>
        <v>0</v>
      </c>
      <c r="D60" s="24">
        <f>'Протоколы испытаний'!D60</f>
        <v>0</v>
      </c>
      <c r="E60" s="24">
        <f>'Протоколы испытаний'!E60</f>
        <v>0</v>
      </c>
      <c r="F60" s="77">
        <f>'Протоколы испытаний'!F60</f>
        <v>0</v>
      </c>
      <c r="G60" s="70"/>
      <c r="H60" s="24">
        <f>'Протоколы испытаний'!H60</f>
        <v>0</v>
      </c>
      <c r="I60" s="6"/>
      <c r="J60" s="1"/>
      <c r="K60" s="1"/>
      <c r="L60" s="1"/>
    </row>
    <row r="61" spans="1:12" ht="18.75">
      <c r="A61" s="40" t="str">
        <f>'Протоколы испытаний'!A61</f>
        <v>Значения X   в 7-м испытании</v>
      </c>
      <c r="B61" s="32">
        <f>'Протоколы испытаний'!B61</f>
        <v>0</v>
      </c>
      <c r="C61" s="24">
        <f>'Протоколы испытаний'!C61</f>
        <v>0</v>
      </c>
      <c r="D61" s="24">
        <f>'Протоколы испытаний'!D61</f>
        <v>0</v>
      </c>
      <c r="E61" s="24">
        <f>'Протоколы испытаний'!E61</f>
        <v>0</v>
      </c>
      <c r="F61" s="77">
        <f>'Протоколы испытаний'!F61</f>
        <v>0</v>
      </c>
      <c r="G61" s="70"/>
      <c r="H61" s="24">
        <f>'Протоколы испытаний'!H61</f>
        <v>0</v>
      </c>
      <c r="I61" s="6"/>
      <c r="J61" s="1"/>
      <c r="K61" s="1"/>
      <c r="L61" s="1"/>
    </row>
    <row r="62" spans="1:12" ht="19.5" thickBot="1">
      <c r="A62" s="41" t="str">
        <f>'Протоколы испытаний'!A62</f>
        <v>Значения X   в 8-м испытании</v>
      </c>
      <c r="B62" s="34">
        <f>'Протоколы испытаний'!B62</f>
        <v>0</v>
      </c>
      <c r="C62" s="69">
        <f>'Протоколы испытаний'!C62</f>
        <v>0</v>
      </c>
      <c r="D62" s="69">
        <f>'Протоколы испытаний'!D62</f>
        <v>0</v>
      </c>
      <c r="E62" s="69">
        <f>'Протоколы испытаний'!E62</f>
        <v>0</v>
      </c>
      <c r="F62" s="78">
        <f>'Протоколы испытаний'!F62</f>
        <v>0</v>
      </c>
      <c r="G62" s="70"/>
      <c r="H62" s="27">
        <f>'Протоколы испытаний'!H62</f>
        <v>0</v>
      </c>
      <c r="I62" s="6"/>
      <c r="J62" s="1"/>
      <c r="K62" s="1"/>
      <c r="L62" s="1">
        <f>L$10</f>
        <v>0</v>
      </c>
    </row>
    <row r="63" spans="1:12" ht="20.25" thickTop="1" thickBot="1">
      <c r="A63" s="81" t="str">
        <f>'Протоколы испытаний'!A63</f>
        <v>xi</v>
      </c>
      <c r="B63" s="82">
        <f>'Протоколы испытаний'!B63</f>
        <v>0</v>
      </c>
      <c r="C63" s="83">
        <f>'Протоколы испытаний'!C63</f>
        <v>1</v>
      </c>
      <c r="D63" s="83">
        <f>'Протоколы испытаний'!D63</f>
        <v>2</v>
      </c>
      <c r="E63" s="83">
        <f>'Протоколы испытаний'!E63</f>
        <v>3</v>
      </c>
      <c r="F63" s="83">
        <f>'Протоколы испытаний'!F63</f>
        <v>4</v>
      </c>
      <c r="G63" s="83">
        <f>'Протоколы испытаний'!G63</f>
        <v>5</v>
      </c>
      <c r="H63" s="83" t="str">
        <f>'Протоколы испытаний'!H63</f>
        <v>&gt;5</v>
      </c>
      <c r="I63" s="6"/>
      <c r="J63" s="1"/>
      <c r="K63" s="1"/>
      <c r="L63" s="1">
        <f>L$11</f>
        <v>0</v>
      </c>
    </row>
    <row r="64" spans="1:12" ht="18.75">
      <c r="A64" s="72" t="str">
        <f>'Протоколы испытаний'!A64</f>
        <v>n(X=xi)</v>
      </c>
      <c r="B64" s="108">
        <f>'Протоколы испытаний'!B64</f>
        <v>0</v>
      </c>
      <c r="C64" s="109">
        <f>'Протоколы испытаний'!C64</f>
        <v>0</v>
      </c>
      <c r="D64" s="109">
        <f>'Протоколы испытаний'!D64</f>
        <v>0</v>
      </c>
      <c r="E64" s="109">
        <f>'Протоколы испытаний'!E64</f>
        <v>0</v>
      </c>
      <c r="F64" s="109">
        <f>'Протоколы испытаний'!F64</f>
        <v>0</v>
      </c>
      <c r="G64" s="109">
        <f>'Протоколы испытаний'!G64</f>
        <v>0</v>
      </c>
      <c r="H64" s="110">
        <f>'Протоколы испытаний'!H64</f>
        <v>0</v>
      </c>
      <c r="I64" s="6">
        <f>SUM(B64:H64)</f>
        <v>0</v>
      </c>
      <c r="J64" s="1"/>
      <c r="K64" s="1"/>
      <c r="L64" s="1">
        <f>L$12</f>
        <v>0</v>
      </c>
    </row>
    <row r="65" spans="1:12" ht="19.5" thickBot="1">
      <c r="A65" s="46" t="str">
        <f>'Протоколы испытаний'!A65</f>
        <v>w(X=xi)</v>
      </c>
      <c r="B65" s="34">
        <f>IF($I64=0,0,B64/$I64)</f>
        <v>0</v>
      </c>
      <c r="C65" s="69">
        <f t="shared" ref="C65" si="3">IF($I64=0,0,C64/$I64)</f>
        <v>0</v>
      </c>
      <c r="D65" s="69">
        <f t="shared" ref="D65" si="4">IF($I64=0,0,D64/$I64)</f>
        <v>0</v>
      </c>
      <c r="E65" s="69">
        <f t="shared" ref="E65" si="5">IF($I64=0,0,E64/$I64)</f>
        <v>0</v>
      </c>
      <c r="F65" s="69">
        <f t="shared" ref="F65" si="6">IF($I64=0,0,F64/$I64)</f>
        <v>0</v>
      </c>
      <c r="G65" s="69">
        <f t="shared" ref="G65" si="7">IF($I64=0,0,G64/$I64)</f>
        <v>0</v>
      </c>
      <c r="H65" s="78">
        <f t="shared" ref="H65" si="8">IF($I64=0,0,H64/$I64)</f>
        <v>0</v>
      </c>
      <c r="I65" s="6">
        <f>SUM(B65:H65)</f>
        <v>0</v>
      </c>
      <c r="J65" s="1"/>
      <c r="K65" s="1"/>
      <c r="L65" s="1">
        <f>L$13</f>
        <v>0</v>
      </c>
    </row>
    <row r="66" spans="1:12" ht="19.5" thickTop="1">
      <c r="A66" s="47" t="str">
        <f>'Протоколы испытаний'!A66</f>
        <v>p(xi) (для биномиального закона)</v>
      </c>
      <c r="B66" s="88">
        <f>'Протоколы испытаний'!B66</f>
        <v>0.51290999999999998</v>
      </c>
      <c r="C66" s="106">
        <f>'Протоколы испытаний'!C66</f>
        <v>0.36636000000000002</v>
      </c>
      <c r="D66" s="106" t="str">
        <f>'Протоколы испытаний'!D66</f>
        <v>0.10468</v>
      </c>
      <c r="E66" s="106">
        <f>'Протоколы испытаний'!E66</f>
        <v>1.495E-2</v>
      </c>
      <c r="F66" s="106">
        <f>'Протоколы испытаний'!F66</f>
        <v>1.07E-3</v>
      </c>
      <c r="G66" s="106">
        <f>'Протоколы испытаний'!G66</f>
        <v>3.0000000000000001E-5</v>
      </c>
      <c r="H66" s="107">
        <f>'Протоколы испытаний'!H66</f>
        <v>0</v>
      </c>
      <c r="I66" s="6"/>
      <c r="J66" s="1"/>
      <c r="K66" s="1"/>
      <c r="L66" s="1">
        <f>L$14</f>
        <v>0</v>
      </c>
    </row>
    <row r="67" spans="1:12" ht="18">
      <c r="A67" s="45" t="str">
        <f>'Протоколы испытаний'!A67</f>
        <v>p(xi) (для закона Пуассона)</v>
      </c>
      <c r="B67" s="91">
        <f>'Протоколы испытаний'!B67</f>
        <v>0.53525999999999996</v>
      </c>
      <c r="C67" s="53">
        <f>'Протоколы испытаний'!C67</f>
        <v>0.33454</v>
      </c>
      <c r="D67" s="53">
        <f>'Протоколы испытаний'!D67</f>
        <v>0.10453999999999999</v>
      </c>
      <c r="E67" s="53">
        <f>'Протоколы испытаний'!E67</f>
        <v>2.1780000000000001E-2</v>
      </c>
      <c r="F67" s="53">
        <f>'Протоколы испытаний'!F67</f>
        <v>3.3999999999999998E-3</v>
      </c>
      <c r="G67" s="53">
        <f>'Протоколы испытаний'!G67</f>
        <v>4.2999999999999999E-4</v>
      </c>
      <c r="H67" s="97">
        <f>'Протоколы испытаний'!H67</f>
        <v>0</v>
      </c>
      <c r="I67" s="1"/>
      <c r="J67" s="1"/>
      <c r="K67" s="1"/>
      <c r="L67" s="1">
        <f>L$15</f>
        <v>0</v>
      </c>
    </row>
    <row r="68" spans="1:12" ht="18">
      <c r="A68" s="45" t="str">
        <f>'Протоколы испытаний'!A68</f>
        <v>p(xi) (по теореме Муавра-Лапласа)</v>
      </c>
      <c r="B68" s="91">
        <f>'Протоколы испытаний'!B68</f>
        <v>0.37745124180654221</v>
      </c>
      <c r="C68" s="53">
        <f>'Протоколы испытаний'!C68</f>
        <v>0.47438196387197351</v>
      </c>
      <c r="D68" s="53">
        <f>'Протоколы испытаний'!D68</f>
        <v>9.5776066705217863E-2</v>
      </c>
      <c r="E68" s="53">
        <f>'Протоколы испытаний'!E68</f>
        <v>3.1063282434063348E-3</v>
      </c>
      <c r="F68" s="53">
        <f>'Протоколы испытаний'!F68</f>
        <v>1.6184497205098575E-5</v>
      </c>
      <c r="G68" s="53">
        <f>'Протоколы испытаний'!G68</f>
        <v>1.35460475991584E-8</v>
      </c>
      <c r="H68" s="97">
        <f>'Протоколы испытаний'!H68</f>
        <v>0</v>
      </c>
      <c r="I68" s="1"/>
      <c r="J68" s="1"/>
      <c r="K68" s="1"/>
      <c r="L68" s="1">
        <f>L$17</f>
        <v>0</v>
      </c>
    </row>
    <row r="69" spans="1:12" ht="18">
      <c r="A69" s="45" t="str">
        <f>'Протоколы испытаний'!A69</f>
        <v>Fвыб(xi)</v>
      </c>
      <c r="B69" s="32">
        <v>0</v>
      </c>
      <c r="C69" s="24">
        <f>B65</f>
        <v>0</v>
      </c>
      <c r="D69" s="24">
        <f>SUM(B65:C65)</f>
        <v>0</v>
      </c>
      <c r="E69" s="24">
        <f>SUM(B65:D65)</f>
        <v>0</v>
      </c>
      <c r="F69" s="24">
        <f>SUM(B65:E65)</f>
        <v>0</v>
      </c>
      <c r="G69" s="24">
        <f>SUM(B65:F65)</f>
        <v>0</v>
      </c>
      <c r="H69" s="77">
        <f>SUM(B65:G65)</f>
        <v>0</v>
      </c>
      <c r="I69" s="1"/>
      <c r="J69" s="1"/>
      <c r="K69" s="1"/>
      <c r="L69" s="1"/>
    </row>
    <row r="70" spans="1:12" ht="18">
      <c r="A70" s="45" t="str">
        <f>'Протоколы испытаний'!A70</f>
        <v>Fбином(xi)</v>
      </c>
      <c r="B70" s="91">
        <f>'Протоколы испытаний'!B70</f>
        <v>0</v>
      </c>
      <c r="C70" s="53">
        <f>'Протоколы испытаний'!C70</f>
        <v>0.51290999999999998</v>
      </c>
      <c r="D70" s="53">
        <f>'Протоколы испытаний'!D70</f>
        <v>0.87927</v>
      </c>
      <c r="E70" s="53">
        <f>'Протоколы испытаний'!E70</f>
        <v>0.98394999999999999</v>
      </c>
      <c r="F70" s="53">
        <f>'Протоколы испытаний'!F70</f>
        <v>0.99890000000000001</v>
      </c>
      <c r="G70" s="53">
        <f>'Протоколы испытаний'!G70</f>
        <v>0.99997000000000003</v>
      </c>
      <c r="H70" s="97">
        <f>'Протоколы испытаний'!H70</f>
        <v>1</v>
      </c>
      <c r="I70" s="1"/>
      <c r="J70" s="1"/>
      <c r="K70" s="1"/>
      <c r="L70" s="1"/>
    </row>
    <row r="71" spans="1:12" ht="18">
      <c r="A71" s="45" t="str">
        <f>'Протоколы испытаний'!A71</f>
        <v>Fпуасс(xi)</v>
      </c>
      <c r="B71" s="91">
        <f>'Протоколы испытаний'!B71</f>
        <v>0</v>
      </c>
      <c r="C71" s="53">
        <f>'Протоколы испытаний'!C71</f>
        <v>0.53525999999999996</v>
      </c>
      <c r="D71" s="53">
        <f>'Протоколы испытаний'!D71</f>
        <v>0.87927</v>
      </c>
      <c r="E71" s="53">
        <f>'Протоколы испытаний'!E71</f>
        <v>0.98394999999999999</v>
      </c>
      <c r="F71" s="53">
        <f>'Протоколы испытаний'!F71</f>
        <v>0.99890000000000001</v>
      </c>
      <c r="G71" s="53">
        <f>'Протоколы испытаний'!G71</f>
        <v>0.99997000000000003</v>
      </c>
      <c r="H71" s="97">
        <f>'Протоколы испытаний'!H71</f>
        <v>1</v>
      </c>
      <c r="I71" s="1"/>
      <c r="J71" s="1"/>
      <c r="K71" s="1"/>
      <c r="L71" s="1"/>
    </row>
    <row r="72" spans="1:12" ht="18.75" thickBot="1">
      <c r="A72" s="46" t="str">
        <f>'Протоколы испытаний'!A72</f>
        <v>Fнорм((xi-x(i-1))/2)</v>
      </c>
      <c r="B72" s="94"/>
      <c r="C72" s="54">
        <f>'Протоколы испытаний'!C72</f>
        <v>0.43288618749631069</v>
      </c>
      <c r="D72" s="54">
        <f>'Протоколы испытаний'!D72</f>
        <v>0.88163821468107129</v>
      </c>
      <c r="E72" s="54">
        <f>'Протоколы испытаний'!E72</f>
        <v>0.99438505667354171</v>
      </c>
      <c r="F72" s="54">
        <f>'Протоколы испытаний'!F72</f>
        <v>0.99994940269737909</v>
      </c>
      <c r="G72" s="54">
        <f>'Протоколы испытаний'!G72</f>
        <v>0.99999991969272073</v>
      </c>
      <c r="H72" s="98">
        <f>'Протоколы испытаний'!H72</f>
        <v>1</v>
      </c>
      <c r="I72" s="1"/>
      <c r="J72" s="1"/>
      <c r="K72" s="1"/>
      <c r="L72" s="1"/>
    </row>
    <row r="73" spans="1:12" ht="19.5" thickTop="1">
      <c r="A73" s="1"/>
      <c r="B73" s="26"/>
      <c r="C73" s="26"/>
      <c r="D73" s="26"/>
      <c r="E73" s="25"/>
      <c r="F73" s="25"/>
      <c r="G73" s="25"/>
      <c r="H73" s="5"/>
      <c r="I73" s="1"/>
      <c r="J73" s="1"/>
      <c r="K73" s="1"/>
      <c r="L73" s="1"/>
    </row>
    <row r="74" spans="1:12" ht="18.75">
      <c r="A74" s="20" t="s">
        <v>81</v>
      </c>
      <c r="B74" s="25"/>
      <c r="C74" s="25"/>
      <c r="D74" s="25"/>
      <c r="E74" s="25"/>
      <c r="F74" s="25"/>
      <c r="G74" s="25"/>
      <c r="H74" s="95"/>
      <c r="I74" s="1"/>
      <c r="J74" s="1"/>
      <c r="K74" s="1"/>
      <c r="L74" s="100" t="s">
        <v>76</v>
      </c>
    </row>
    <row r="75" spans="1:12" ht="18.75">
      <c r="A75" s="20"/>
      <c r="B75" s="25"/>
      <c r="C75" s="25"/>
      <c r="D75" s="25"/>
      <c r="E75" s="25"/>
      <c r="F75" s="25"/>
      <c r="G75" s="25"/>
      <c r="H75" s="95"/>
      <c r="I75" s="1"/>
      <c r="J75" s="1"/>
      <c r="K75" s="1"/>
      <c r="L75" s="1"/>
    </row>
    <row r="76" spans="1:12" ht="18.75">
      <c r="A76" s="20"/>
      <c r="B76" s="25"/>
      <c r="C76" s="25"/>
      <c r="D76" s="25"/>
      <c r="E76" s="25"/>
      <c r="F76" s="25"/>
      <c r="G76" s="25"/>
      <c r="H76" s="95"/>
      <c r="I76" s="1"/>
      <c r="J76" s="1"/>
      <c r="K76" s="1"/>
      <c r="L76" s="1"/>
    </row>
    <row r="77" spans="1:12" ht="18.75">
      <c r="A77" s="20"/>
      <c r="B77" s="25"/>
      <c r="C77" s="25"/>
      <c r="D77" s="25"/>
      <c r="E77" s="25"/>
      <c r="F77" s="25"/>
      <c r="G77" s="25"/>
      <c r="H77" s="95"/>
      <c r="I77" s="1"/>
      <c r="J77" s="1"/>
      <c r="K77" s="1"/>
      <c r="L77" s="1"/>
    </row>
    <row r="78" spans="1:12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9.5" thickBot="1">
      <c r="A79" s="10" t="str">
        <f>'Название и список группы'!A4</f>
        <v>Дехиби</v>
      </c>
      <c r="B79" s="113" t="str">
        <f>'Название и список группы'!B4</f>
        <v>Хишем</v>
      </c>
      <c r="C79" s="113"/>
      <c r="D79" s="113"/>
      <c r="E79" s="113"/>
      <c r="F79" s="113"/>
      <c r="G79" s="113"/>
      <c r="H79" s="113"/>
      <c r="I79" s="113"/>
      <c r="J79" s="113"/>
      <c r="K79" s="1"/>
      <c r="L79" s="1">
        <f>L$27</f>
        <v>0</v>
      </c>
    </row>
    <row r="80" spans="1:12" ht="24.75" thickTop="1" thickBot="1">
      <c r="A80" s="38" t="str">
        <f>'Протоколы испытаний'!A80</f>
        <v>Номер серии</v>
      </c>
      <c r="B80" s="66">
        <f>'Протоколы испытаний'!B80</f>
        <v>1</v>
      </c>
      <c r="C80" s="28">
        <f>'Протоколы испытаний'!C80</f>
        <v>2</v>
      </c>
      <c r="D80" s="28">
        <f>'Протоколы испытаний'!D80</f>
        <v>3</v>
      </c>
      <c r="E80" s="28">
        <f>'Протоколы испытаний'!E80</f>
        <v>4</v>
      </c>
      <c r="F80" s="29">
        <f>'Протоколы испытаний'!F80</f>
        <v>5</v>
      </c>
      <c r="G80" s="71"/>
      <c r="H80" s="64" t="str">
        <f>'Протоколы испытаний'!H80</f>
        <v>число серий</v>
      </c>
      <c r="I80" s="2"/>
      <c r="J80" s="56" t="s">
        <v>0</v>
      </c>
      <c r="K80" s="1"/>
      <c r="L80" s="17" t="str">
        <f>L$2</f>
        <v>Выполните 8 испытаний</v>
      </c>
    </row>
    <row r="81" spans="1:12" ht="19.5" thickTop="1">
      <c r="A81" s="39" t="str">
        <f>'Протоколы испытаний'!A81</f>
        <v>Значения X   в 1-м испытании</v>
      </c>
      <c r="B81" s="30">
        <f>'Протоколы испытаний'!B81</f>
        <v>0</v>
      </c>
      <c r="C81" s="67">
        <f>'Протоколы испытаний'!C81</f>
        <v>0</v>
      </c>
      <c r="D81" s="67">
        <f>'Протоколы испытаний'!D81</f>
        <v>0</v>
      </c>
      <c r="E81" s="67">
        <f>'Протоколы испытаний'!E81</f>
        <v>0</v>
      </c>
      <c r="F81" s="68">
        <f>'Протоколы испытаний'!F81</f>
        <v>0</v>
      </c>
      <c r="G81" s="70"/>
      <c r="H81" s="67">
        <f>'Протоколы испытаний'!H81</f>
        <v>0</v>
      </c>
      <c r="I81" s="5"/>
      <c r="J81" s="57">
        <f>IF(SUM(H81:H88)&gt;0,1,10^(-5))</f>
        <v>1.0000000000000001E-5</v>
      </c>
      <c r="K81" s="1"/>
      <c r="L81" s="17" t="str">
        <f>L$3</f>
        <v>из 5 серий по 3 броска монеты</v>
      </c>
    </row>
    <row r="82" spans="1:12" ht="18.75">
      <c r="A82" s="40" t="str">
        <f>'Протоколы испытаний'!A82</f>
        <v>Значения X во 2-м испытании</v>
      </c>
      <c r="B82" s="32">
        <f>'Протоколы испытаний'!B82</f>
        <v>0</v>
      </c>
      <c r="C82" s="24">
        <f>'Протоколы испытаний'!C82</f>
        <v>0</v>
      </c>
      <c r="D82" s="24">
        <f>'Протоколы испытаний'!D82</f>
        <v>0</v>
      </c>
      <c r="E82" s="24">
        <f>'Протоколы испытаний'!E82</f>
        <v>0</v>
      </c>
      <c r="F82" s="77">
        <f>'Протоколы испытаний'!F82</f>
        <v>0</v>
      </c>
      <c r="G82" s="70"/>
      <c r="H82" s="24">
        <f>'Протоколы испытаний'!H82</f>
        <v>0</v>
      </c>
      <c r="I82" s="5"/>
      <c r="J82" s="1"/>
      <c r="K82" s="1"/>
      <c r="L82" s="1" t="str">
        <f>L$4</f>
        <v>X — число серий, в которых трижды</v>
      </c>
    </row>
    <row r="83" spans="1:12" ht="18.75">
      <c r="A83" s="40" t="str">
        <f>'Протоколы испытаний'!A83</f>
        <v>Значения X   в 3-м испытании</v>
      </c>
      <c r="B83" s="32">
        <f>'Протоколы испытаний'!B83</f>
        <v>0</v>
      </c>
      <c r="C83" s="24">
        <f>'Протоколы испытаний'!C83</f>
        <v>0</v>
      </c>
      <c r="D83" s="24">
        <f>'Протоколы испытаний'!D83</f>
        <v>0</v>
      </c>
      <c r="E83" s="24">
        <f>'Протоколы испытаний'!E83</f>
        <v>0</v>
      </c>
      <c r="F83" s="77">
        <f>'Протоколы испытаний'!F83</f>
        <v>0</v>
      </c>
      <c r="G83" s="70"/>
      <c r="H83" s="24">
        <f>'Протоколы испытаний'!H83</f>
        <v>0</v>
      </c>
      <c r="I83" s="5"/>
      <c r="J83" s="1"/>
      <c r="K83" s="1"/>
      <c r="L83" s="1" t="str">
        <f>L$5</f>
        <v>выпал орел.</v>
      </c>
    </row>
    <row r="84" spans="1:12" ht="18.75">
      <c r="A84" s="40" t="str">
        <f>'Протоколы испытаний'!A84</f>
        <v>Значения X   в 4-м испытании</v>
      </c>
      <c r="B84" s="32">
        <f>'Протоколы испытаний'!B84</f>
        <v>0</v>
      </c>
      <c r="C84" s="24">
        <f>'Протоколы испытаний'!C84</f>
        <v>0</v>
      </c>
      <c r="D84" s="24">
        <f>'Протоколы испытаний'!D84</f>
        <v>0</v>
      </c>
      <c r="E84" s="24">
        <f>'Протоколы испытаний'!E84</f>
        <v>0</v>
      </c>
      <c r="F84" s="77">
        <f>'Протоколы испытаний'!F84</f>
        <v>0</v>
      </c>
      <c r="G84" s="70"/>
      <c r="H84" s="24">
        <f>'Протоколы испытаний'!H84</f>
        <v>0</v>
      </c>
      <c r="I84" s="6"/>
      <c r="J84" s="1"/>
      <c r="K84" s="1"/>
      <c r="L84" s="1">
        <f>L$6</f>
        <v>0</v>
      </c>
    </row>
    <row r="85" spans="1:12" ht="18.75">
      <c r="A85" s="40" t="str">
        <f>'Протоколы испытаний'!A85</f>
        <v>Значения X   в 5-м испытании</v>
      </c>
      <c r="B85" s="32">
        <f>'Протоколы испытаний'!B85</f>
        <v>0</v>
      </c>
      <c r="C85" s="24">
        <f>'Протоколы испытаний'!C85</f>
        <v>0</v>
      </c>
      <c r="D85" s="24">
        <f>'Протоколы испытаний'!D85</f>
        <v>0</v>
      </c>
      <c r="E85" s="24">
        <f>'Протоколы испытаний'!E85</f>
        <v>0</v>
      </c>
      <c r="F85" s="77">
        <f>'Протоколы испытаний'!F85</f>
        <v>0</v>
      </c>
      <c r="G85" s="70"/>
      <c r="H85" s="24">
        <f>'Протоколы испытаний'!H85</f>
        <v>0</v>
      </c>
      <c r="I85" s="6"/>
      <c r="J85" s="1"/>
      <c r="K85" s="1"/>
      <c r="L85" s="1"/>
    </row>
    <row r="86" spans="1:12" ht="18.75">
      <c r="A86" s="40" t="str">
        <f>'Протоколы испытаний'!A86</f>
        <v>Значения X   в 6-м испытании</v>
      </c>
      <c r="B86" s="32">
        <f>'Протоколы испытаний'!B86</f>
        <v>0</v>
      </c>
      <c r="C86" s="24">
        <f>'Протоколы испытаний'!C86</f>
        <v>0</v>
      </c>
      <c r="D86" s="24">
        <f>'Протоколы испытаний'!D86</f>
        <v>0</v>
      </c>
      <c r="E86" s="24">
        <f>'Протоколы испытаний'!E86</f>
        <v>0</v>
      </c>
      <c r="F86" s="77">
        <f>'Протоколы испытаний'!F86</f>
        <v>0</v>
      </c>
      <c r="G86" s="70"/>
      <c r="H86" s="24">
        <f>'Протоколы испытаний'!H86</f>
        <v>0</v>
      </c>
      <c r="I86" s="6"/>
      <c r="J86" s="1"/>
      <c r="K86" s="1"/>
      <c r="L86" s="1"/>
    </row>
    <row r="87" spans="1:12" ht="18.75">
      <c r="A87" s="40" t="str">
        <f>'Протоколы испытаний'!A87</f>
        <v>Значения X   в 7-м испытании</v>
      </c>
      <c r="B87" s="32">
        <f>'Протоколы испытаний'!B87</f>
        <v>0</v>
      </c>
      <c r="C87" s="24">
        <f>'Протоколы испытаний'!C87</f>
        <v>0</v>
      </c>
      <c r="D87" s="24">
        <f>'Протоколы испытаний'!D87</f>
        <v>0</v>
      </c>
      <c r="E87" s="24">
        <f>'Протоколы испытаний'!E87</f>
        <v>0</v>
      </c>
      <c r="F87" s="77">
        <f>'Протоколы испытаний'!F87</f>
        <v>0</v>
      </c>
      <c r="G87" s="70"/>
      <c r="H87" s="24">
        <f>'Протоколы испытаний'!H87</f>
        <v>0</v>
      </c>
      <c r="I87" s="6"/>
      <c r="J87" s="1"/>
      <c r="K87" s="1"/>
      <c r="L87" s="1"/>
    </row>
    <row r="88" spans="1:12" ht="19.5" thickBot="1">
      <c r="A88" s="41" t="str">
        <f>'Протоколы испытаний'!A88</f>
        <v>Значения X   в 8-м испытании</v>
      </c>
      <c r="B88" s="34">
        <f>'Протоколы испытаний'!B88</f>
        <v>0</v>
      </c>
      <c r="C88" s="69">
        <f>'Протоколы испытаний'!C88</f>
        <v>0</v>
      </c>
      <c r="D88" s="69">
        <f>'Протоколы испытаний'!D88</f>
        <v>0</v>
      </c>
      <c r="E88" s="69">
        <f>'Протоколы испытаний'!E88</f>
        <v>0</v>
      </c>
      <c r="F88" s="78">
        <f>'Протоколы испытаний'!F88</f>
        <v>0</v>
      </c>
      <c r="G88" s="70"/>
      <c r="H88" s="27">
        <f>'Протоколы испытаний'!H88</f>
        <v>0</v>
      </c>
      <c r="I88" s="6"/>
      <c r="J88" s="1"/>
      <c r="K88" s="1"/>
      <c r="L88" s="1">
        <f>L$10</f>
        <v>0</v>
      </c>
    </row>
    <row r="89" spans="1:12" ht="20.25" thickTop="1" thickBot="1">
      <c r="A89" s="81" t="str">
        <f>'Протоколы испытаний'!A89</f>
        <v>xi</v>
      </c>
      <c r="B89" s="82">
        <f>'Протоколы испытаний'!B89</f>
        <v>0</v>
      </c>
      <c r="C89" s="83">
        <f>'Протоколы испытаний'!C89</f>
        <v>1</v>
      </c>
      <c r="D89" s="83">
        <f>'Протоколы испытаний'!D89</f>
        <v>2</v>
      </c>
      <c r="E89" s="83">
        <f>'Протоколы испытаний'!E89</f>
        <v>3</v>
      </c>
      <c r="F89" s="83">
        <f>'Протоколы испытаний'!F89</f>
        <v>4</v>
      </c>
      <c r="G89" s="83">
        <f>'Протоколы испытаний'!G89</f>
        <v>5</v>
      </c>
      <c r="H89" s="83" t="str">
        <f>'Протоколы испытаний'!H89</f>
        <v>&gt;5</v>
      </c>
      <c r="I89" s="6"/>
      <c r="J89" s="1"/>
      <c r="K89" s="1"/>
      <c r="L89" s="1">
        <f>L$11</f>
        <v>0</v>
      </c>
    </row>
    <row r="90" spans="1:12" ht="18.75">
      <c r="A90" s="72" t="str">
        <f>'Протоколы испытаний'!A90</f>
        <v>n(X=xi)</v>
      </c>
      <c r="B90" s="108">
        <f>'Протоколы испытаний'!B90</f>
        <v>0</v>
      </c>
      <c r="C90" s="109">
        <f>'Протоколы испытаний'!C90</f>
        <v>0</v>
      </c>
      <c r="D90" s="109">
        <f>'Протоколы испытаний'!D90</f>
        <v>0</v>
      </c>
      <c r="E90" s="109">
        <f>'Протоколы испытаний'!E90</f>
        <v>0</v>
      </c>
      <c r="F90" s="109">
        <f>'Протоколы испытаний'!F90</f>
        <v>0</v>
      </c>
      <c r="G90" s="109">
        <f>'Протоколы испытаний'!G90</f>
        <v>0</v>
      </c>
      <c r="H90" s="110">
        <f>'Протоколы испытаний'!H90</f>
        <v>0</v>
      </c>
      <c r="I90" s="6">
        <f>SUM(B90:H90)</f>
        <v>0</v>
      </c>
      <c r="J90" s="1"/>
      <c r="K90" s="1"/>
      <c r="L90" s="1">
        <f>L$12</f>
        <v>0</v>
      </c>
    </row>
    <row r="91" spans="1:12" ht="19.5" thickBot="1">
      <c r="A91" s="46" t="str">
        <f>'Протоколы испытаний'!A91</f>
        <v>w(X=xi)</v>
      </c>
      <c r="B91" s="34">
        <f>IF($I90=0,0,B90/$I90)</f>
        <v>0</v>
      </c>
      <c r="C91" s="69">
        <f t="shared" ref="C91" si="9">IF($I90=0,0,C90/$I90)</f>
        <v>0</v>
      </c>
      <c r="D91" s="69">
        <f t="shared" ref="D91" si="10">IF($I90=0,0,D90/$I90)</f>
        <v>0</v>
      </c>
      <c r="E91" s="69">
        <f t="shared" ref="E91" si="11">IF($I90=0,0,E90/$I90)</f>
        <v>0</v>
      </c>
      <c r="F91" s="69">
        <f t="shared" ref="F91" si="12">IF($I90=0,0,F90/$I90)</f>
        <v>0</v>
      </c>
      <c r="G91" s="69">
        <f t="shared" ref="G91" si="13">IF($I90=0,0,G90/$I90)</f>
        <v>0</v>
      </c>
      <c r="H91" s="78">
        <f t="shared" ref="H91" si="14">IF($I90=0,0,H90/$I90)</f>
        <v>0</v>
      </c>
      <c r="I91" s="6">
        <f>SUM(B91:H91)</f>
        <v>0</v>
      </c>
      <c r="J91" s="1"/>
      <c r="K91" s="1"/>
      <c r="L91" s="1">
        <f>L$13</f>
        <v>0</v>
      </c>
    </row>
    <row r="92" spans="1:12" ht="19.5" thickTop="1">
      <c r="A92" s="47" t="str">
        <f>'Протоколы испытаний'!A92</f>
        <v>p(xi) (для биномиального закона)</v>
      </c>
      <c r="B92" s="88">
        <f>'Протоколы испытаний'!B92</f>
        <v>0.51290999999999998</v>
      </c>
      <c r="C92" s="106">
        <f>'Протоколы испытаний'!C92</f>
        <v>0.36636000000000002</v>
      </c>
      <c r="D92" s="106" t="str">
        <f>'Протоколы испытаний'!D92</f>
        <v>0.10468</v>
      </c>
      <c r="E92" s="106">
        <f>'Протоколы испытаний'!E92</f>
        <v>1.495E-2</v>
      </c>
      <c r="F92" s="106">
        <f>'Протоколы испытаний'!F92</f>
        <v>1.07E-3</v>
      </c>
      <c r="G92" s="106">
        <f>'Протоколы испытаний'!G92</f>
        <v>3.0000000000000001E-5</v>
      </c>
      <c r="H92" s="107">
        <f>'Протоколы испытаний'!H92</f>
        <v>0</v>
      </c>
      <c r="I92" s="6"/>
      <c r="J92" s="1"/>
      <c r="K92" s="1"/>
      <c r="L92" s="1">
        <f>L$14</f>
        <v>0</v>
      </c>
    </row>
    <row r="93" spans="1:12" ht="18">
      <c r="A93" s="45" t="str">
        <f>'Протоколы испытаний'!A93</f>
        <v>p(xi) (для закона Пуассона)</v>
      </c>
      <c r="B93" s="91">
        <f>'Протоколы испытаний'!B93</f>
        <v>0.53525999999999996</v>
      </c>
      <c r="C93" s="53">
        <f>'Протоколы испытаний'!C93</f>
        <v>0.33454</v>
      </c>
      <c r="D93" s="53">
        <f>'Протоколы испытаний'!D93</f>
        <v>0.10453999999999999</v>
      </c>
      <c r="E93" s="53">
        <f>'Протоколы испытаний'!E93</f>
        <v>2.1780000000000001E-2</v>
      </c>
      <c r="F93" s="53">
        <f>'Протоколы испытаний'!F93</f>
        <v>3.3999999999999998E-3</v>
      </c>
      <c r="G93" s="53">
        <f>'Протоколы испытаний'!G93</f>
        <v>4.2999999999999999E-4</v>
      </c>
      <c r="H93" s="97">
        <f>'Протоколы испытаний'!H93</f>
        <v>0</v>
      </c>
      <c r="I93" s="1"/>
      <c r="J93" s="1"/>
      <c r="K93" s="1"/>
      <c r="L93" s="1">
        <f>L$15</f>
        <v>0</v>
      </c>
    </row>
    <row r="94" spans="1:12" ht="18">
      <c r="A94" s="45" t="str">
        <f>'Протоколы испытаний'!A94</f>
        <v>p(xi) (по теореме Муавра-Лапласа)</v>
      </c>
      <c r="B94" s="91">
        <f>'Протоколы испытаний'!B94</f>
        <v>0.37745124180654221</v>
      </c>
      <c r="C94" s="53">
        <f>'Протоколы испытаний'!C94</f>
        <v>0.47438196387197351</v>
      </c>
      <c r="D94" s="53">
        <f>'Протоколы испытаний'!D94</f>
        <v>9.5776066705217863E-2</v>
      </c>
      <c r="E94" s="53">
        <f>'Протоколы испытаний'!E94</f>
        <v>3.1063282434063348E-3</v>
      </c>
      <c r="F94" s="53">
        <f>'Протоколы испытаний'!F94</f>
        <v>1.6184497205098575E-5</v>
      </c>
      <c r="G94" s="53">
        <f>'Протоколы испытаний'!G94</f>
        <v>1.35460475991584E-8</v>
      </c>
      <c r="H94" s="97">
        <f>'Протоколы испытаний'!H94</f>
        <v>0</v>
      </c>
      <c r="I94" s="1"/>
      <c r="J94" s="1"/>
      <c r="K94" s="1"/>
      <c r="L94" s="1">
        <f>L$17</f>
        <v>0</v>
      </c>
    </row>
    <row r="95" spans="1:12" ht="18">
      <c r="A95" s="45" t="str">
        <f>'Протоколы испытаний'!A95</f>
        <v>Fвыб(xi)</v>
      </c>
      <c r="B95" s="32">
        <v>0</v>
      </c>
      <c r="C95" s="24">
        <f>B91</f>
        <v>0</v>
      </c>
      <c r="D95" s="24">
        <f>SUM(B91:C91)</f>
        <v>0</v>
      </c>
      <c r="E95" s="24">
        <f>SUM(B91:D91)</f>
        <v>0</v>
      </c>
      <c r="F95" s="24">
        <f>SUM(B91:E91)</f>
        <v>0</v>
      </c>
      <c r="G95" s="24">
        <f>SUM(B91:F91)</f>
        <v>0</v>
      </c>
      <c r="H95" s="77">
        <f>SUM(B91:G91)</f>
        <v>0</v>
      </c>
      <c r="I95" s="1"/>
      <c r="J95" s="1"/>
      <c r="K95" s="1"/>
      <c r="L95" s="1"/>
    </row>
    <row r="96" spans="1:12" ht="18">
      <c r="A96" s="45" t="str">
        <f>'Протоколы испытаний'!A96</f>
        <v>Fбином(xi)</v>
      </c>
      <c r="B96" s="91">
        <f>'Протоколы испытаний'!B96</f>
        <v>0</v>
      </c>
      <c r="C96" s="53">
        <f>'Протоколы испытаний'!C96</f>
        <v>0.51290999999999998</v>
      </c>
      <c r="D96" s="53">
        <f>'Протоколы испытаний'!D96</f>
        <v>0.87927</v>
      </c>
      <c r="E96" s="53">
        <f>'Протоколы испытаний'!E96</f>
        <v>0.98394999999999999</v>
      </c>
      <c r="F96" s="53">
        <f>'Протоколы испытаний'!F96</f>
        <v>0.99890000000000001</v>
      </c>
      <c r="G96" s="53">
        <f>'Протоколы испытаний'!G96</f>
        <v>0.99997000000000003</v>
      </c>
      <c r="H96" s="97">
        <f>'Протоколы испытаний'!H96</f>
        <v>1</v>
      </c>
      <c r="I96" s="1"/>
      <c r="J96" s="1"/>
      <c r="K96" s="1"/>
      <c r="L96" s="1"/>
    </row>
    <row r="97" spans="1:12" ht="18">
      <c r="A97" s="45" t="str">
        <f>'Протоколы испытаний'!A97</f>
        <v>Fпуасс(xi)</v>
      </c>
      <c r="B97" s="91">
        <f>'Протоколы испытаний'!B97</f>
        <v>0</v>
      </c>
      <c r="C97" s="53">
        <f>'Протоколы испытаний'!C97</f>
        <v>0.53525999999999996</v>
      </c>
      <c r="D97" s="53">
        <f>'Протоколы испытаний'!D97</f>
        <v>0.87927</v>
      </c>
      <c r="E97" s="53">
        <f>'Протоколы испытаний'!E97</f>
        <v>0.98394999999999999</v>
      </c>
      <c r="F97" s="53">
        <f>'Протоколы испытаний'!F97</f>
        <v>0.99890000000000001</v>
      </c>
      <c r="G97" s="53">
        <f>'Протоколы испытаний'!G97</f>
        <v>0.99997000000000003</v>
      </c>
      <c r="H97" s="97">
        <f>'Протоколы испытаний'!H97</f>
        <v>1</v>
      </c>
      <c r="I97" s="1"/>
      <c r="J97" s="1"/>
      <c r="K97" s="1"/>
      <c r="L97" s="1"/>
    </row>
    <row r="98" spans="1:12" ht="18.75" thickBot="1">
      <c r="A98" s="46" t="str">
        <f>'Протоколы испытаний'!A98</f>
        <v>Fнорм((xi-x(i-1))/2)</v>
      </c>
      <c r="B98" s="94"/>
      <c r="C98" s="54">
        <f>'Протоколы испытаний'!C98</f>
        <v>0.43288618749631069</v>
      </c>
      <c r="D98" s="54">
        <f>'Протоколы испытаний'!D98</f>
        <v>0.88163821468107129</v>
      </c>
      <c r="E98" s="54">
        <f>'Протоколы испытаний'!E98</f>
        <v>0.99438505667354171</v>
      </c>
      <c r="F98" s="54">
        <f>'Протоколы испытаний'!F98</f>
        <v>0.99994940269737909</v>
      </c>
      <c r="G98" s="54">
        <f>'Протоколы испытаний'!G98</f>
        <v>0.99999991969272073</v>
      </c>
      <c r="H98" s="98">
        <f>'Протоколы испытаний'!H98</f>
        <v>1</v>
      </c>
      <c r="I98" s="1"/>
      <c r="J98" s="1"/>
      <c r="K98" s="1"/>
      <c r="L98" s="1"/>
    </row>
    <row r="99" spans="1:12" ht="19.5" thickTop="1">
      <c r="A99" s="1"/>
      <c r="B99" s="26"/>
      <c r="C99" s="26"/>
      <c r="D99" s="26"/>
      <c r="E99" s="25"/>
      <c r="F99" s="25"/>
      <c r="G99" s="25"/>
      <c r="H99" s="5"/>
      <c r="I99" s="1"/>
      <c r="J99" s="1"/>
      <c r="K99" s="1"/>
      <c r="L99" s="1"/>
    </row>
    <row r="100" spans="1:12" ht="18.75">
      <c r="A100" s="20" t="s">
        <v>81</v>
      </c>
      <c r="B100" s="25"/>
      <c r="C100" s="25"/>
      <c r="D100" s="25"/>
      <c r="E100" s="25"/>
      <c r="F100" s="25"/>
      <c r="G100" s="25"/>
      <c r="H100" s="95"/>
      <c r="I100" s="1"/>
      <c r="J100" s="1"/>
      <c r="K100" s="1"/>
      <c r="L100" s="100" t="s">
        <v>76</v>
      </c>
    </row>
    <row r="101" spans="1:12" ht="18.75">
      <c r="A101" s="20"/>
      <c r="B101" s="25"/>
      <c r="C101" s="25"/>
      <c r="D101" s="25"/>
      <c r="E101" s="25"/>
      <c r="F101" s="25"/>
      <c r="G101" s="25"/>
      <c r="H101" s="95"/>
      <c r="I101" s="1"/>
      <c r="J101" s="1"/>
      <c r="K101" s="1"/>
      <c r="L101" s="1"/>
    </row>
    <row r="102" spans="1:12" ht="18.75">
      <c r="A102" s="20"/>
      <c r="B102" s="25"/>
      <c r="C102" s="25"/>
      <c r="D102" s="25"/>
      <c r="E102" s="25"/>
      <c r="F102" s="25"/>
      <c r="G102" s="25"/>
      <c r="H102" s="95"/>
      <c r="I102" s="1"/>
      <c r="J102" s="1"/>
      <c r="K102" s="1"/>
      <c r="L102" s="1"/>
    </row>
    <row r="103" spans="1:12" ht="18.75">
      <c r="A103" s="20"/>
      <c r="B103" s="25"/>
      <c r="C103" s="25"/>
      <c r="D103" s="25"/>
      <c r="E103" s="25"/>
      <c r="F103" s="25"/>
      <c r="G103" s="25"/>
      <c r="H103" s="95"/>
      <c r="I103" s="1"/>
      <c r="J103" s="1"/>
      <c r="K103" s="1"/>
      <c r="L103" s="1"/>
    </row>
    <row r="104" spans="1:12" ht="1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9.5" thickBot="1">
      <c r="A105" s="10" t="str">
        <f>'Название и список группы'!A5</f>
        <v>Исмаили</v>
      </c>
      <c r="B105" s="113" t="str">
        <f>'Название и список группы'!B5</f>
        <v>Исмаил</v>
      </c>
      <c r="C105" s="113"/>
      <c r="D105" s="113"/>
      <c r="E105" s="113"/>
      <c r="F105" s="113"/>
      <c r="G105" s="113"/>
      <c r="H105" s="113"/>
      <c r="I105" s="113"/>
      <c r="J105" s="113"/>
      <c r="K105" s="1"/>
      <c r="L105" s="1">
        <f>L$27</f>
        <v>0</v>
      </c>
    </row>
    <row r="106" spans="1:12" ht="24.75" thickTop="1" thickBot="1">
      <c r="A106" s="38" t="str">
        <f>'Протоколы испытаний'!A106</f>
        <v>Номер серии</v>
      </c>
      <c r="B106" s="66">
        <f>'Протоколы испытаний'!B106</f>
        <v>1</v>
      </c>
      <c r="C106" s="28">
        <f>'Протоколы испытаний'!C106</f>
        <v>2</v>
      </c>
      <c r="D106" s="28">
        <f>'Протоколы испытаний'!D106</f>
        <v>3</v>
      </c>
      <c r="E106" s="28">
        <f>'Протоколы испытаний'!E106</f>
        <v>4</v>
      </c>
      <c r="F106" s="29">
        <f>'Протоколы испытаний'!F106</f>
        <v>5</v>
      </c>
      <c r="G106" s="71"/>
      <c r="H106" s="64" t="str">
        <f>'Протоколы испытаний'!H106</f>
        <v>число серий</v>
      </c>
      <c r="I106" s="2"/>
      <c r="J106" s="56" t="s">
        <v>0</v>
      </c>
      <c r="K106" s="1"/>
      <c r="L106" s="17" t="str">
        <f>L$2</f>
        <v>Выполните 8 испытаний</v>
      </c>
    </row>
    <row r="107" spans="1:12" ht="19.5" thickTop="1">
      <c r="A107" s="39" t="str">
        <f>'Протоколы испытаний'!A107</f>
        <v>Значения X   в 1-м испытании</v>
      </c>
      <c r="B107" s="30">
        <f>'Протоколы испытаний'!B107</f>
        <v>0</v>
      </c>
      <c r="C107" s="67">
        <f>'Протоколы испытаний'!C107</f>
        <v>0</v>
      </c>
      <c r="D107" s="67">
        <f>'Протоколы испытаний'!D107</f>
        <v>0</v>
      </c>
      <c r="E107" s="67">
        <f>'Протоколы испытаний'!E107</f>
        <v>0</v>
      </c>
      <c r="F107" s="68">
        <f>'Протоколы испытаний'!F107</f>
        <v>0</v>
      </c>
      <c r="G107" s="70"/>
      <c r="H107" s="67">
        <f>'Протоколы испытаний'!H107</f>
        <v>0</v>
      </c>
      <c r="I107" s="5"/>
      <c r="J107" s="57">
        <f>IF(SUM(H107:H114)&gt;0,1,10^(-5))</f>
        <v>1.0000000000000001E-5</v>
      </c>
      <c r="K107" s="1"/>
      <c r="L107" s="17" t="str">
        <f>L$3</f>
        <v>из 5 серий по 3 броска монеты</v>
      </c>
    </row>
    <row r="108" spans="1:12" ht="18.75">
      <c r="A108" s="40" t="str">
        <f>'Протоколы испытаний'!A108</f>
        <v>Значения X во 2-м испытании</v>
      </c>
      <c r="B108" s="32">
        <f>'Протоколы испытаний'!B108</f>
        <v>0</v>
      </c>
      <c r="C108" s="24">
        <f>'Протоколы испытаний'!C108</f>
        <v>0</v>
      </c>
      <c r="D108" s="24">
        <f>'Протоколы испытаний'!D108</f>
        <v>0</v>
      </c>
      <c r="E108" s="24">
        <f>'Протоколы испытаний'!E108</f>
        <v>0</v>
      </c>
      <c r="F108" s="77">
        <f>'Протоколы испытаний'!F108</f>
        <v>0</v>
      </c>
      <c r="G108" s="70"/>
      <c r="H108" s="24">
        <f>'Протоколы испытаний'!H108</f>
        <v>0</v>
      </c>
      <c r="I108" s="5"/>
      <c r="J108" s="1"/>
      <c r="K108" s="1"/>
      <c r="L108" s="1" t="str">
        <f>L$4</f>
        <v>X — число серий, в которых трижды</v>
      </c>
    </row>
    <row r="109" spans="1:12" ht="18.75">
      <c r="A109" s="40" t="str">
        <f>'Протоколы испытаний'!A109</f>
        <v>Значения X   в 3-м испытании</v>
      </c>
      <c r="B109" s="32">
        <f>'Протоколы испытаний'!B109</f>
        <v>0</v>
      </c>
      <c r="C109" s="24">
        <f>'Протоколы испытаний'!C109</f>
        <v>0</v>
      </c>
      <c r="D109" s="24">
        <f>'Протоколы испытаний'!D109</f>
        <v>0</v>
      </c>
      <c r="E109" s="24">
        <f>'Протоколы испытаний'!E109</f>
        <v>0</v>
      </c>
      <c r="F109" s="77">
        <f>'Протоколы испытаний'!F109</f>
        <v>0</v>
      </c>
      <c r="G109" s="70"/>
      <c r="H109" s="24">
        <f>'Протоколы испытаний'!H109</f>
        <v>0</v>
      </c>
      <c r="I109" s="5"/>
      <c r="J109" s="1"/>
      <c r="K109" s="1"/>
      <c r="L109" s="1" t="str">
        <f>L$5</f>
        <v>выпал орел.</v>
      </c>
    </row>
    <row r="110" spans="1:12" ht="18.75">
      <c r="A110" s="40" t="str">
        <f>'Протоколы испытаний'!A110</f>
        <v>Значения X   в 4-м испытании</v>
      </c>
      <c r="B110" s="32">
        <f>'Протоколы испытаний'!B110</f>
        <v>0</v>
      </c>
      <c r="C110" s="24">
        <f>'Протоколы испытаний'!C110</f>
        <v>0</v>
      </c>
      <c r="D110" s="24">
        <f>'Протоколы испытаний'!D110</f>
        <v>0</v>
      </c>
      <c r="E110" s="24">
        <f>'Протоколы испытаний'!E110</f>
        <v>0</v>
      </c>
      <c r="F110" s="77">
        <f>'Протоколы испытаний'!F110</f>
        <v>0</v>
      </c>
      <c r="G110" s="70"/>
      <c r="H110" s="24">
        <f>'Протоколы испытаний'!H110</f>
        <v>0</v>
      </c>
      <c r="I110" s="6"/>
      <c r="J110" s="1"/>
      <c r="K110" s="1"/>
      <c r="L110" s="1">
        <f>L$6</f>
        <v>0</v>
      </c>
    </row>
    <row r="111" spans="1:12" ht="18.75">
      <c r="A111" s="40" t="str">
        <f>'Протоколы испытаний'!A111</f>
        <v>Значения X   в 5-м испытании</v>
      </c>
      <c r="B111" s="32">
        <f>'Протоколы испытаний'!B111</f>
        <v>0</v>
      </c>
      <c r="C111" s="24">
        <f>'Протоколы испытаний'!C111</f>
        <v>0</v>
      </c>
      <c r="D111" s="24">
        <f>'Протоколы испытаний'!D111</f>
        <v>0</v>
      </c>
      <c r="E111" s="24">
        <f>'Протоколы испытаний'!E111</f>
        <v>0</v>
      </c>
      <c r="F111" s="77">
        <f>'Протоколы испытаний'!F111</f>
        <v>0</v>
      </c>
      <c r="G111" s="70"/>
      <c r="H111" s="24">
        <f>'Протоколы испытаний'!H111</f>
        <v>0</v>
      </c>
      <c r="I111" s="6"/>
      <c r="J111" s="1"/>
      <c r="K111" s="1"/>
      <c r="L111" s="1"/>
    </row>
    <row r="112" spans="1:12" ht="18.75">
      <c r="A112" s="40" t="str">
        <f>'Протоколы испытаний'!A112</f>
        <v>Значения X   в 6-м испытании</v>
      </c>
      <c r="B112" s="32">
        <f>'Протоколы испытаний'!B112</f>
        <v>0</v>
      </c>
      <c r="C112" s="24">
        <f>'Протоколы испытаний'!C112</f>
        <v>0</v>
      </c>
      <c r="D112" s="24">
        <f>'Протоколы испытаний'!D112</f>
        <v>0</v>
      </c>
      <c r="E112" s="24">
        <f>'Протоколы испытаний'!E112</f>
        <v>0</v>
      </c>
      <c r="F112" s="77">
        <f>'Протоколы испытаний'!F112</f>
        <v>0</v>
      </c>
      <c r="G112" s="70"/>
      <c r="H112" s="24">
        <f>'Протоколы испытаний'!H112</f>
        <v>0</v>
      </c>
      <c r="I112" s="6"/>
      <c r="J112" s="1"/>
      <c r="K112" s="1"/>
      <c r="L112" s="1"/>
    </row>
    <row r="113" spans="1:12" ht="18.75">
      <c r="A113" s="40" t="str">
        <f>'Протоколы испытаний'!A113</f>
        <v>Значения X   в 7-м испытании</v>
      </c>
      <c r="B113" s="32">
        <f>'Протоколы испытаний'!B113</f>
        <v>0</v>
      </c>
      <c r="C113" s="24">
        <f>'Протоколы испытаний'!C113</f>
        <v>0</v>
      </c>
      <c r="D113" s="24">
        <f>'Протоколы испытаний'!D113</f>
        <v>0</v>
      </c>
      <c r="E113" s="24">
        <f>'Протоколы испытаний'!E113</f>
        <v>0</v>
      </c>
      <c r="F113" s="77">
        <f>'Протоколы испытаний'!F113</f>
        <v>0</v>
      </c>
      <c r="G113" s="70"/>
      <c r="H113" s="24">
        <f>'Протоколы испытаний'!H113</f>
        <v>0</v>
      </c>
      <c r="I113" s="6"/>
      <c r="J113" s="1"/>
      <c r="K113" s="1"/>
      <c r="L113" s="1"/>
    </row>
    <row r="114" spans="1:12" ht="19.5" thickBot="1">
      <c r="A114" s="41" t="str">
        <f>'Протоколы испытаний'!A114</f>
        <v>Значения X   в 8-м испытании</v>
      </c>
      <c r="B114" s="34">
        <f>'Протоколы испытаний'!B114</f>
        <v>0</v>
      </c>
      <c r="C114" s="69">
        <f>'Протоколы испытаний'!C114</f>
        <v>0</v>
      </c>
      <c r="D114" s="69">
        <f>'Протоколы испытаний'!D114</f>
        <v>0</v>
      </c>
      <c r="E114" s="69">
        <f>'Протоколы испытаний'!E114</f>
        <v>0</v>
      </c>
      <c r="F114" s="78">
        <f>'Протоколы испытаний'!F114</f>
        <v>0</v>
      </c>
      <c r="G114" s="70"/>
      <c r="H114" s="27">
        <f>'Протоколы испытаний'!H114</f>
        <v>0</v>
      </c>
      <c r="I114" s="6"/>
      <c r="J114" s="1"/>
      <c r="K114" s="1"/>
      <c r="L114" s="1">
        <f>L$10</f>
        <v>0</v>
      </c>
    </row>
    <row r="115" spans="1:12" ht="20.25" thickTop="1" thickBot="1">
      <c r="A115" s="81" t="str">
        <f>'Протоколы испытаний'!A115</f>
        <v>xi</v>
      </c>
      <c r="B115" s="82">
        <f>'Протоколы испытаний'!B115</f>
        <v>0</v>
      </c>
      <c r="C115" s="83">
        <f>'Протоколы испытаний'!C115</f>
        <v>1</v>
      </c>
      <c r="D115" s="83">
        <f>'Протоколы испытаний'!D115</f>
        <v>2</v>
      </c>
      <c r="E115" s="83">
        <f>'Протоколы испытаний'!E115</f>
        <v>3</v>
      </c>
      <c r="F115" s="83">
        <f>'Протоколы испытаний'!F115</f>
        <v>4</v>
      </c>
      <c r="G115" s="83">
        <f>'Протоколы испытаний'!G115</f>
        <v>5</v>
      </c>
      <c r="H115" s="83" t="str">
        <f>'Протоколы испытаний'!H115</f>
        <v>&gt;5</v>
      </c>
      <c r="I115" s="6"/>
      <c r="J115" s="1"/>
      <c r="K115" s="1"/>
      <c r="L115" s="1">
        <f>L$11</f>
        <v>0</v>
      </c>
    </row>
    <row r="116" spans="1:12" ht="18.75">
      <c r="A116" s="72" t="str">
        <f>'Протоколы испытаний'!A116</f>
        <v>n(X=xi)</v>
      </c>
      <c r="B116" s="108">
        <f>'Протоколы испытаний'!B116</f>
        <v>0</v>
      </c>
      <c r="C116" s="109">
        <f>'Протоколы испытаний'!C116</f>
        <v>0</v>
      </c>
      <c r="D116" s="109">
        <f>'Протоколы испытаний'!D116</f>
        <v>0</v>
      </c>
      <c r="E116" s="109">
        <f>'Протоколы испытаний'!E116</f>
        <v>0</v>
      </c>
      <c r="F116" s="109">
        <f>'Протоколы испытаний'!F116</f>
        <v>0</v>
      </c>
      <c r="G116" s="109">
        <f>'Протоколы испытаний'!G116</f>
        <v>0</v>
      </c>
      <c r="H116" s="110">
        <f>'Протоколы испытаний'!H116</f>
        <v>0</v>
      </c>
      <c r="I116" s="6">
        <f>SUM(B116:H116)</f>
        <v>0</v>
      </c>
      <c r="J116" s="1"/>
      <c r="K116" s="1"/>
      <c r="L116" s="1">
        <f>L$12</f>
        <v>0</v>
      </c>
    </row>
    <row r="117" spans="1:12" ht="19.5" thickBot="1">
      <c r="A117" s="46" t="str">
        <f>'Протоколы испытаний'!A117</f>
        <v>w(X=xi)</v>
      </c>
      <c r="B117" s="34">
        <f>IF($I116=0,0,B116/$I116)</f>
        <v>0</v>
      </c>
      <c r="C117" s="69">
        <f t="shared" ref="C117" si="15">IF($I116=0,0,C116/$I116)</f>
        <v>0</v>
      </c>
      <c r="D117" s="69">
        <f t="shared" ref="D117" si="16">IF($I116=0,0,D116/$I116)</f>
        <v>0</v>
      </c>
      <c r="E117" s="69">
        <f t="shared" ref="E117" si="17">IF($I116=0,0,E116/$I116)</f>
        <v>0</v>
      </c>
      <c r="F117" s="69">
        <f t="shared" ref="F117" si="18">IF($I116=0,0,F116/$I116)</f>
        <v>0</v>
      </c>
      <c r="G117" s="69">
        <f t="shared" ref="G117" si="19">IF($I116=0,0,G116/$I116)</f>
        <v>0</v>
      </c>
      <c r="H117" s="78">
        <f t="shared" ref="H117" si="20">IF($I116=0,0,H116/$I116)</f>
        <v>0</v>
      </c>
      <c r="I117" s="6">
        <f>SUM(B117:H117)</f>
        <v>0</v>
      </c>
      <c r="J117" s="1"/>
      <c r="K117" s="1"/>
      <c r="L117" s="1">
        <f>L$13</f>
        <v>0</v>
      </c>
    </row>
    <row r="118" spans="1:12" ht="19.5" thickTop="1">
      <c r="A118" s="47" t="str">
        <f>'Протоколы испытаний'!A118</f>
        <v>p(xi) (для биномиального закона)</v>
      </c>
      <c r="B118" s="88">
        <f>'Протоколы испытаний'!B118</f>
        <v>0.51290999999999998</v>
      </c>
      <c r="C118" s="106">
        <f>'Протоколы испытаний'!C118</f>
        <v>0.36636000000000002</v>
      </c>
      <c r="D118" s="106" t="str">
        <f>'Протоколы испытаний'!D118</f>
        <v>0.10468</v>
      </c>
      <c r="E118" s="106">
        <f>'Протоколы испытаний'!E118</f>
        <v>1.495E-2</v>
      </c>
      <c r="F118" s="106">
        <f>'Протоколы испытаний'!F118</f>
        <v>1.07E-3</v>
      </c>
      <c r="G118" s="106">
        <f>'Протоколы испытаний'!G118</f>
        <v>3.0000000000000001E-5</v>
      </c>
      <c r="H118" s="107">
        <f>'Протоколы испытаний'!H118</f>
        <v>0</v>
      </c>
      <c r="I118" s="6"/>
      <c r="J118" s="1"/>
      <c r="K118" s="1"/>
      <c r="L118" s="1">
        <f>L$14</f>
        <v>0</v>
      </c>
    </row>
    <row r="119" spans="1:12" ht="18">
      <c r="A119" s="45" t="str">
        <f>'Протоколы испытаний'!A119</f>
        <v>p(xi) (для закона Пуассона)</v>
      </c>
      <c r="B119" s="91">
        <f>'Протоколы испытаний'!B119</f>
        <v>0.53525999999999996</v>
      </c>
      <c r="C119" s="53">
        <f>'Протоколы испытаний'!C119</f>
        <v>0.33454</v>
      </c>
      <c r="D119" s="53">
        <f>'Протоколы испытаний'!D119</f>
        <v>0.10453999999999999</v>
      </c>
      <c r="E119" s="53">
        <f>'Протоколы испытаний'!E119</f>
        <v>2.1780000000000001E-2</v>
      </c>
      <c r="F119" s="53">
        <f>'Протоколы испытаний'!F119</f>
        <v>3.3999999999999998E-3</v>
      </c>
      <c r="G119" s="53">
        <f>'Протоколы испытаний'!G119</f>
        <v>4.2999999999999999E-4</v>
      </c>
      <c r="H119" s="97">
        <f>'Протоколы испытаний'!H119</f>
        <v>0</v>
      </c>
      <c r="I119" s="1"/>
      <c r="J119" s="1"/>
      <c r="K119" s="1"/>
      <c r="L119" s="1">
        <f>L$15</f>
        <v>0</v>
      </c>
    </row>
    <row r="120" spans="1:12" ht="18">
      <c r="A120" s="45" t="str">
        <f>'Протоколы испытаний'!A120</f>
        <v>p(xi) (по теореме Муавра-Лапласа)</v>
      </c>
      <c r="B120" s="91">
        <f>'Протоколы испытаний'!B120</f>
        <v>0.37745124180654221</v>
      </c>
      <c r="C120" s="53">
        <f>'Протоколы испытаний'!C120</f>
        <v>0.47438196387197351</v>
      </c>
      <c r="D120" s="53">
        <f>'Протоколы испытаний'!D120</f>
        <v>9.5776066705217863E-2</v>
      </c>
      <c r="E120" s="53">
        <f>'Протоколы испытаний'!E120</f>
        <v>3.1063282434063348E-3</v>
      </c>
      <c r="F120" s="53">
        <f>'Протоколы испытаний'!F120</f>
        <v>1.6184497205098575E-5</v>
      </c>
      <c r="G120" s="53">
        <f>'Протоколы испытаний'!G120</f>
        <v>1.35460475991584E-8</v>
      </c>
      <c r="H120" s="97">
        <f>'Протоколы испытаний'!H120</f>
        <v>0</v>
      </c>
      <c r="I120" s="1"/>
      <c r="J120" s="1"/>
      <c r="K120" s="1"/>
      <c r="L120" s="1">
        <f>L$17</f>
        <v>0</v>
      </c>
    </row>
    <row r="121" spans="1:12" ht="18">
      <c r="A121" s="45" t="str">
        <f>'Протоколы испытаний'!A121</f>
        <v>Fвыб(xi)</v>
      </c>
      <c r="B121" s="32">
        <v>0</v>
      </c>
      <c r="C121" s="24">
        <f>B117</f>
        <v>0</v>
      </c>
      <c r="D121" s="24">
        <f>SUM(B117:C117)</f>
        <v>0</v>
      </c>
      <c r="E121" s="24">
        <f>SUM(B117:D117)</f>
        <v>0</v>
      </c>
      <c r="F121" s="24">
        <f>SUM(B117:E117)</f>
        <v>0</v>
      </c>
      <c r="G121" s="24">
        <f>SUM(B117:F117)</f>
        <v>0</v>
      </c>
      <c r="H121" s="77">
        <f>SUM(B117:G117)</f>
        <v>0</v>
      </c>
      <c r="I121" s="1"/>
      <c r="J121" s="1"/>
      <c r="K121" s="1"/>
      <c r="L121" s="1"/>
    </row>
    <row r="122" spans="1:12" ht="18">
      <c r="A122" s="45" t="str">
        <f>'Протоколы испытаний'!A122</f>
        <v>Fбином(xi)</v>
      </c>
      <c r="B122" s="91">
        <f>'Протоколы испытаний'!B122</f>
        <v>0</v>
      </c>
      <c r="C122" s="53">
        <f>'Протоколы испытаний'!C122</f>
        <v>0.51290999999999998</v>
      </c>
      <c r="D122" s="53">
        <f>'Протоколы испытаний'!D122</f>
        <v>0.87927</v>
      </c>
      <c r="E122" s="53">
        <f>'Протоколы испытаний'!E122</f>
        <v>0.98394999999999999</v>
      </c>
      <c r="F122" s="53">
        <f>'Протоколы испытаний'!F122</f>
        <v>0.99890000000000001</v>
      </c>
      <c r="G122" s="53">
        <f>'Протоколы испытаний'!G122</f>
        <v>0.99997000000000003</v>
      </c>
      <c r="H122" s="97">
        <f>'Протоколы испытаний'!H122</f>
        <v>1</v>
      </c>
      <c r="I122" s="1"/>
      <c r="J122" s="1"/>
      <c r="K122" s="1"/>
      <c r="L122" s="1"/>
    </row>
    <row r="123" spans="1:12" ht="18">
      <c r="A123" s="45" t="str">
        <f>'Протоколы испытаний'!A123</f>
        <v>Fпуасс(xi)</v>
      </c>
      <c r="B123" s="91">
        <f>'Протоколы испытаний'!B123</f>
        <v>0</v>
      </c>
      <c r="C123" s="53">
        <f>'Протоколы испытаний'!C123</f>
        <v>0.53525999999999996</v>
      </c>
      <c r="D123" s="53">
        <f>'Протоколы испытаний'!D123</f>
        <v>0.87927</v>
      </c>
      <c r="E123" s="53">
        <f>'Протоколы испытаний'!E123</f>
        <v>0.98394999999999999</v>
      </c>
      <c r="F123" s="53">
        <f>'Протоколы испытаний'!F123</f>
        <v>0.99890000000000001</v>
      </c>
      <c r="G123" s="53">
        <f>'Протоколы испытаний'!G123</f>
        <v>0.99997000000000003</v>
      </c>
      <c r="H123" s="97">
        <f>'Протоколы испытаний'!H123</f>
        <v>1</v>
      </c>
      <c r="I123" s="1"/>
      <c r="J123" s="1"/>
      <c r="K123" s="1"/>
      <c r="L123" s="1"/>
    </row>
    <row r="124" spans="1:12" ht="18.75" thickBot="1">
      <c r="A124" s="46" t="str">
        <f>'Протоколы испытаний'!A124</f>
        <v>Fнорм((xi-x(i-1))/2)</v>
      </c>
      <c r="B124" s="94"/>
      <c r="C124" s="54">
        <f>'Протоколы испытаний'!C124</f>
        <v>0.43288618749631069</v>
      </c>
      <c r="D124" s="54">
        <f>'Протоколы испытаний'!D124</f>
        <v>0.88163821468107129</v>
      </c>
      <c r="E124" s="54">
        <f>'Протоколы испытаний'!E124</f>
        <v>0.99438505667354171</v>
      </c>
      <c r="F124" s="54">
        <f>'Протоколы испытаний'!F124</f>
        <v>0.99994940269737909</v>
      </c>
      <c r="G124" s="54">
        <f>'Протоколы испытаний'!G124</f>
        <v>0.99999991969272073</v>
      </c>
      <c r="H124" s="98">
        <f>'Протоколы испытаний'!H124</f>
        <v>1</v>
      </c>
      <c r="I124" s="1"/>
      <c r="J124" s="1"/>
      <c r="K124" s="1"/>
      <c r="L124" s="1"/>
    </row>
    <row r="125" spans="1:12" ht="19.5" thickTop="1">
      <c r="A125" s="1"/>
      <c r="B125" s="26"/>
      <c r="C125" s="26"/>
      <c r="D125" s="26"/>
      <c r="E125" s="25"/>
      <c r="F125" s="25"/>
      <c r="G125" s="25"/>
      <c r="H125" s="5"/>
      <c r="I125" s="1"/>
      <c r="J125" s="1"/>
      <c r="K125" s="1"/>
      <c r="L125" s="1"/>
    </row>
    <row r="126" spans="1:12" ht="18.75">
      <c r="A126" s="20" t="s">
        <v>81</v>
      </c>
      <c r="B126" s="25"/>
      <c r="C126" s="25"/>
      <c r="D126" s="25"/>
      <c r="E126" s="25"/>
      <c r="F126" s="25"/>
      <c r="G126" s="25"/>
      <c r="H126" s="95"/>
      <c r="I126" s="1"/>
      <c r="J126" s="1"/>
      <c r="K126" s="1"/>
      <c r="L126" s="100" t="s">
        <v>76</v>
      </c>
    </row>
    <row r="127" spans="1:12" ht="18.75">
      <c r="A127" s="20"/>
      <c r="B127" s="25"/>
      <c r="C127" s="25"/>
      <c r="D127" s="25"/>
      <c r="E127" s="25"/>
      <c r="F127" s="25"/>
      <c r="G127" s="25"/>
      <c r="H127" s="95"/>
      <c r="I127" s="1"/>
      <c r="J127" s="1"/>
      <c r="K127" s="1"/>
      <c r="L127" s="1"/>
    </row>
    <row r="128" spans="1:12" ht="18.75">
      <c r="A128" s="20"/>
      <c r="B128" s="25"/>
      <c r="C128" s="25"/>
      <c r="D128" s="25"/>
      <c r="E128" s="25"/>
      <c r="F128" s="25"/>
      <c r="G128" s="25"/>
      <c r="H128" s="95"/>
      <c r="I128" s="1"/>
      <c r="J128" s="1"/>
      <c r="K128" s="1"/>
      <c r="L128" s="1"/>
    </row>
    <row r="129" spans="1:12" ht="18.75">
      <c r="A129" s="20"/>
      <c r="B129" s="25"/>
      <c r="C129" s="25"/>
      <c r="D129" s="25"/>
      <c r="E129" s="25"/>
      <c r="F129" s="25"/>
      <c r="G129" s="25"/>
      <c r="H129" s="95"/>
      <c r="I129" s="1"/>
      <c r="J129" s="1"/>
      <c r="K129" s="1"/>
      <c r="L129" s="1"/>
    </row>
    <row r="130" spans="1:12" ht="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9.5" thickBot="1">
      <c r="A131" s="10" t="str">
        <f>'Название и список группы'!A6</f>
        <v>Камалов</v>
      </c>
      <c r="B131" s="113" t="str">
        <f>'Название и список группы'!B6</f>
        <v>Владислав Валерьевич</v>
      </c>
      <c r="C131" s="113"/>
      <c r="D131" s="113"/>
      <c r="E131" s="113"/>
      <c r="F131" s="113"/>
      <c r="G131" s="113"/>
      <c r="H131" s="113"/>
      <c r="I131" s="113"/>
      <c r="J131" s="113"/>
      <c r="K131" s="1"/>
      <c r="L131" s="1">
        <f>L$27</f>
        <v>0</v>
      </c>
    </row>
    <row r="132" spans="1:12" ht="24.75" thickTop="1" thickBot="1">
      <c r="A132" s="38" t="str">
        <f>'Протоколы испытаний'!A132</f>
        <v>Номер серии</v>
      </c>
      <c r="B132" s="66">
        <f>'Протоколы испытаний'!B132</f>
        <v>1</v>
      </c>
      <c r="C132" s="28">
        <f>'Протоколы испытаний'!C132</f>
        <v>2</v>
      </c>
      <c r="D132" s="28">
        <f>'Протоколы испытаний'!D132</f>
        <v>3</v>
      </c>
      <c r="E132" s="28">
        <f>'Протоколы испытаний'!E132</f>
        <v>4</v>
      </c>
      <c r="F132" s="29">
        <f>'Протоколы испытаний'!F132</f>
        <v>5</v>
      </c>
      <c r="G132" s="71"/>
      <c r="H132" s="64" t="str">
        <f>'Протоколы испытаний'!H132</f>
        <v>число серий</v>
      </c>
      <c r="I132" s="2"/>
      <c r="J132" s="56" t="s">
        <v>0</v>
      </c>
      <c r="K132" s="1"/>
      <c r="L132" s="17" t="str">
        <f>L$2</f>
        <v>Выполните 8 испытаний</v>
      </c>
    </row>
    <row r="133" spans="1:12" ht="19.5" thickTop="1">
      <c r="A133" s="39" t="str">
        <f>'Протоколы испытаний'!A133</f>
        <v>Значения X   в 1-м испытании</v>
      </c>
      <c r="B133" s="30">
        <f>'Протоколы испытаний'!B133</f>
        <v>0</v>
      </c>
      <c r="C133" s="67">
        <f>'Протоколы испытаний'!C133</f>
        <v>0</v>
      </c>
      <c r="D133" s="67">
        <f>'Протоколы испытаний'!D133</f>
        <v>0</v>
      </c>
      <c r="E133" s="67">
        <f>'Протоколы испытаний'!E133</f>
        <v>0</v>
      </c>
      <c r="F133" s="68">
        <f>'Протоколы испытаний'!F133</f>
        <v>0</v>
      </c>
      <c r="G133" s="70"/>
      <c r="H133" s="67">
        <f>'Протоколы испытаний'!H133</f>
        <v>0</v>
      </c>
      <c r="I133" s="5"/>
      <c r="J133" s="57">
        <f>IF(SUM(H133:H140)&gt;0,1,10^(-5))</f>
        <v>1.0000000000000001E-5</v>
      </c>
      <c r="K133" s="1"/>
      <c r="L133" s="17" t="str">
        <f>L$3</f>
        <v>из 5 серий по 3 броска монеты</v>
      </c>
    </row>
    <row r="134" spans="1:12" ht="18.75">
      <c r="A134" s="40" t="str">
        <f>'Протоколы испытаний'!A134</f>
        <v>Значения X во 2-м испытании</v>
      </c>
      <c r="B134" s="32">
        <f>'Протоколы испытаний'!B134</f>
        <v>0</v>
      </c>
      <c r="C134" s="24">
        <f>'Протоколы испытаний'!C134</f>
        <v>0</v>
      </c>
      <c r="D134" s="24">
        <f>'Протоколы испытаний'!D134</f>
        <v>0</v>
      </c>
      <c r="E134" s="24">
        <f>'Протоколы испытаний'!E134</f>
        <v>0</v>
      </c>
      <c r="F134" s="77">
        <f>'Протоколы испытаний'!F134</f>
        <v>0</v>
      </c>
      <c r="G134" s="70"/>
      <c r="H134" s="24">
        <f>'Протоколы испытаний'!H134</f>
        <v>0</v>
      </c>
      <c r="I134" s="5"/>
      <c r="J134" s="1"/>
      <c r="K134" s="1"/>
      <c r="L134" s="1" t="str">
        <f>L$4</f>
        <v>X — число серий, в которых трижды</v>
      </c>
    </row>
    <row r="135" spans="1:12" ht="18.75">
      <c r="A135" s="40" t="str">
        <f>'Протоколы испытаний'!A135</f>
        <v>Значения X   в 3-м испытании</v>
      </c>
      <c r="B135" s="32">
        <f>'Протоколы испытаний'!B135</f>
        <v>0</v>
      </c>
      <c r="C135" s="24">
        <f>'Протоколы испытаний'!C135</f>
        <v>0</v>
      </c>
      <c r="D135" s="24">
        <f>'Протоколы испытаний'!D135</f>
        <v>0</v>
      </c>
      <c r="E135" s="24">
        <f>'Протоколы испытаний'!E135</f>
        <v>0</v>
      </c>
      <c r="F135" s="77">
        <f>'Протоколы испытаний'!F135</f>
        <v>0</v>
      </c>
      <c r="G135" s="70"/>
      <c r="H135" s="24">
        <f>'Протоколы испытаний'!H135</f>
        <v>0</v>
      </c>
      <c r="I135" s="5"/>
      <c r="J135" s="1"/>
      <c r="K135" s="1"/>
      <c r="L135" s="1" t="str">
        <f>L$5</f>
        <v>выпал орел.</v>
      </c>
    </row>
    <row r="136" spans="1:12" ht="18.75">
      <c r="A136" s="40" t="str">
        <f>'Протоколы испытаний'!A136</f>
        <v>Значения X   в 4-м испытании</v>
      </c>
      <c r="B136" s="32">
        <f>'Протоколы испытаний'!B136</f>
        <v>0</v>
      </c>
      <c r="C136" s="24">
        <f>'Протоколы испытаний'!C136</f>
        <v>0</v>
      </c>
      <c r="D136" s="24">
        <f>'Протоколы испытаний'!D136</f>
        <v>0</v>
      </c>
      <c r="E136" s="24">
        <f>'Протоколы испытаний'!E136</f>
        <v>0</v>
      </c>
      <c r="F136" s="77">
        <f>'Протоколы испытаний'!F136</f>
        <v>0</v>
      </c>
      <c r="G136" s="70"/>
      <c r="H136" s="24">
        <f>'Протоколы испытаний'!H136</f>
        <v>0</v>
      </c>
      <c r="I136" s="6"/>
      <c r="J136" s="1"/>
      <c r="K136" s="1"/>
      <c r="L136" s="1">
        <f>L$6</f>
        <v>0</v>
      </c>
    </row>
    <row r="137" spans="1:12" ht="18.75">
      <c r="A137" s="40" t="str">
        <f>'Протоколы испытаний'!A137</f>
        <v>Значения X   в 5-м испытании</v>
      </c>
      <c r="B137" s="32">
        <f>'Протоколы испытаний'!B137</f>
        <v>0</v>
      </c>
      <c r="C137" s="24">
        <f>'Протоколы испытаний'!C137</f>
        <v>0</v>
      </c>
      <c r="D137" s="24">
        <f>'Протоколы испытаний'!D137</f>
        <v>0</v>
      </c>
      <c r="E137" s="24">
        <f>'Протоколы испытаний'!E137</f>
        <v>0</v>
      </c>
      <c r="F137" s="77">
        <f>'Протоколы испытаний'!F137</f>
        <v>0</v>
      </c>
      <c r="G137" s="70"/>
      <c r="H137" s="24">
        <f>'Протоколы испытаний'!H137</f>
        <v>0</v>
      </c>
      <c r="I137" s="6"/>
      <c r="J137" s="1"/>
      <c r="K137" s="1"/>
      <c r="L137" s="1"/>
    </row>
    <row r="138" spans="1:12" ht="18.75">
      <c r="A138" s="40" t="str">
        <f>'Протоколы испытаний'!A138</f>
        <v>Значения X   в 6-м испытании</v>
      </c>
      <c r="B138" s="32">
        <f>'Протоколы испытаний'!B138</f>
        <v>0</v>
      </c>
      <c r="C138" s="24">
        <f>'Протоколы испытаний'!C138</f>
        <v>0</v>
      </c>
      <c r="D138" s="24">
        <f>'Протоколы испытаний'!D138</f>
        <v>0</v>
      </c>
      <c r="E138" s="24">
        <f>'Протоколы испытаний'!E138</f>
        <v>0</v>
      </c>
      <c r="F138" s="77">
        <f>'Протоколы испытаний'!F138</f>
        <v>0</v>
      </c>
      <c r="G138" s="70"/>
      <c r="H138" s="24">
        <f>'Протоколы испытаний'!H138</f>
        <v>0</v>
      </c>
      <c r="I138" s="6"/>
      <c r="J138" s="1"/>
      <c r="K138" s="1"/>
      <c r="L138" s="1"/>
    </row>
    <row r="139" spans="1:12" ht="18.75">
      <c r="A139" s="40" t="str">
        <f>'Протоколы испытаний'!A139</f>
        <v>Значения X   в 7-м испытании</v>
      </c>
      <c r="B139" s="32">
        <f>'Протоколы испытаний'!B139</f>
        <v>0</v>
      </c>
      <c r="C139" s="24">
        <f>'Протоколы испытаний'!C139</f>
        <v>0</v>
      </c>
      <c r="D139" s="24">
        <f>'Протоколы испытаний'!D139</f>
        <v>0</v>
      </c>
      <c r="E139" s="24">
        <f>'Протоколы испытаний'!E139</f>
        <v>0</v>
      </c>
      <c r="F139" s="77">
        <f>'Протоколы испытаний'!F139</f>
        <v>0</v>
      </c>
      <c r="G139" s="70"/>
      <c r="H139" s="24">
        <f>'Протоколы испытаний'!H139</f>
        <v>0</v>
      </c>
      <c r="I139" s="6"/>
      <c r="J139" s="1"/>
      <c r="K139" s="1"/>
      <c r="L139" s="1"/>
    </row>
    <row r="140" spans="1:12" ht="19.5" thickBot="1">
      <c r="A140" s="41" t="str">
        <f>'Протоколы испытаний'!A140</f>
        <v>Значения X   в 8-м испытании</v>
      </c>
      <c r="B140" s="34">
        <f>'Протоколы испытаний'!B140</f>
        <v>0</v>
      </c>
      <c r="C140" s="69">
        <f>'Протоколы испытаний'!C140</f>
        <v>0</v>
      </c>
      <c r="D140" s="69">
        <f>'Протоколы испытаний'!D140</f>
        <v>0</v>
      </c>
      <c r="E140" s="69">
        <f>'Протоколы испытаний'!E140</f>
        <v>0</v>
      </c>
      <c r="F140" s="78">
        <f>'Протоколы испытаний'!F140</f>
        <v>0</v>
      </c>
      <c r="G140" s="70"/>
      <c r="H140" s="27">
        <f>'Протоколы испытаний'!H140</f>
        <v>0</v>
      </c>
      <c r="I140" s="6"/>
      <c r="J140" s="1"/>
      <c r="K140" s="1"/>
      <c r="L140" s="1">
        <f>L$10</f>
        <v>0</v>
      </c>
    </row>
    <row r="141" spans="1:12" ht="20.25" thickTop="1" thickBot="1">
      <c r="A141" s="81" t="str">
        <f>'Протоколы испытаний'!A141</f>
        <v>xi</v>
      </c>
      <c r="B141" s="82">
        <f>'Протоколы испытаний'!B141</f>
        <v>0</v>
      </c>
      <c r="C141" s="83">
        <f>'Протоколы испытаний'!C141</f>
        <v>1</v>
      </c>
      <c r="D141" s="83">
        <f>'Протоколы испытаний'!D141</f>
        <v>2</v>
      </c>
      <c r="E141" s="83">
        <f>'Протоколы испытаний'!E141</f>
        <v>3</v>
      </c>
      <c r="F141" s="83">
        <f>'Протоколы испытаний'!F141</f>
        <v>4</v>
      </c>
      <c r="G141" s="83">
        <f>'Протоколы испытаний'!G141</f>
        <v>5</v>
      </c>
      <c r="H141" s="83" t="str">
        <f>'Протоколы испытаний'!H141</f>
        <v>&gt;5</v>
      </c>
      <c r="I141" s="6"/>
      <c r="J141" s="1"/>
      <c r="K141" s="1"/>
      <c r="L141" s="1">
        <f>L$11</f>
        <v>0</v>
      </c>
    </row>
    <row r="142" spans="1:12" ht="18.75">
      <c r="A142" s="72" t="str">
        <f>'Протоколы испытаний'!A142</f>
        <v>n(X=xi)</v>
      </c>
      <c r="B142" s="108">
        <f>'Протоколы испытаний'!B142</f>
        <v>0</v>
      </c>
      <c r="C142" s="109">
        <f>'Протоколы испытаний'!C142</f>
        <v>0</v>
      </c>
      <c r="D142" s="109">
        <f>'Протоколы испытаний'!D142</f>
        <v>0</v>
      </c>
      <c r="E142" s="109">
        <f>'Протоколы испытаний'!E142</f>
        <v>0</v>
      </c>
      <c r="F142" s="109">
        <f>'Протоколы испытаний'!F142</f>
        <v>0</v>
      </c>
      <c r="G142" s="109">
        <f>'Протоколы испытаний'!G142</f>
        <v>0</v>
      </c>
      <c r="H142" s="110">
        <f>'Протоколы испытаний'!H142</f>
        <v>0</v>
      </c>
      <c r="I142" s="6">
        <f>SUM(B142:H142)</f>
        <v>0</v>
      </c>
      <c r="J142" s="1"/>
      <c r="K142" s="1"/>
      <c r="L142" s="1">
        <f>L$12</f>
        <v>0</v>
      </c>
    </row>
    <row r="143" spans="1:12" ht="19.5" thickBot="1">
      <c r="A143" s="46" t="str">
        <f>'Протоколы испытаний'!A143</f>
        <v>w(X=xi)</v>
      </c>
      <c r="B143" s="34">
        <f>IF($I142=0,0,B142/$I142)</f>
        <v>0</v>
      </c>
      <c r="C143" s="69">
        <f t="shared" ref="C143" si="21">IF($I142=0,0,C142/$I142)</f>
        <v>0</v>
      </c>
      <c r="D143" s="69">
        <f t="shared" ref="D143" si="22">IF($I142=0,0,D142/$I142)</f>
        <v>0</v>
      </c>
      <c r="E143" s="69">
        <f t="shared" ref="E143" si="23">IF($I142=0,0,E142/$I142)</f>
        <v>0</v>
      </c>
      <c r="F143" s="69">
        <f t="shared" ref="F143" si="24">IF($I142=0,0,F142/$I142)</f>
        <v>0</v>
      </c>
      <c r="G143" s="69">
        <f t="shared" ref="G143" si="25">IF($I142=0,0,G142/$I142)</f>
        <v>0</v>
      </c>
      <c r="H143" s="78">
        <f t="shared" ref="H143" si="26">IF($I142=0,0,H142/$I142)</f>
        <v>0</v>
      </c>
      <c r="I143" s="6">
        <f>SUM(B143:H143)</f>
        <v>0</v>
      </c>
      <c r="J143" s="1"/>
      <c r="K143" s="1"/>
      <c r="L143" s="1">
        <f>L$13</f>
        <v>0</v>
      </c>
    </row>
    <row r="144" spans="1:12" ht="19.5" thickTop="1">
      <c r="A144" s="47" t="str">
        <f>'Протоколы испытаний'!A144</f>
        <v>p(xi) (для биномиального закона)</v>
      </c>
      <c r="B144" s="88">
        <f>'Протоколы испытаний'!B144</f>
        <v>0.51290999999999998</v>
      </c>
      <c r="C144" s="106">
        <f>'Протоколы испытаний'!C144</f>
        <v>0.36636000000000002</v>
      </c>
      <c r="D144" s="106" t="str">
        <f>'Протоколы испытаний'!D144</f>
        <v>0.10468</v>
      </c>
      <c r="E144" s="106">
        <f>'Протоколы испытаний'!E144</f>
        <v>1.495E-2</v>
      </c>
      <c r="F144" s="106">
        <f>'Протоколы испытаний'!F144</f>
        <v>1.07E-3</v>
      </c>
      <c r="G144" s="106">
        <f>'Протоколы испытаний'!G144</f>
        <v>3.0000000000000001E-5</v>
      </c>
      <c r="H144" s="107">
        <f>'Протоколы испытаний'!H144</f>
        <v>0</v>
      </c>
      <c r="I144" s="6"/>
      <c r="J144" s="1"/>
      <c r="K144" s="1"/>
      <c r="L144" s="1">
        <f>L$14</f>
        <v>0</v>
      </c>
    </row>
    <row r="145" spans="1:12" ht="18">
      <c r="A145" s="45" t="str">
        <f>'Протоколы испытаний'!A145</f>
        <v>p(xi) (для закона Пуассона)</v>
      </c>
      <c r="B145" s="91">
        <f>'Протоколы испытаний'!B145</f>
        <v>0.53525999999999996</v>
      </c>
      <c r="C145" s="53">
        <f>'Протоколы испытаний'!C145</f>
        <v>0.33454</v>
      </c>
      <c r="D145" s="53">
        <f>'Протоколы испытаний'!D145</f>
        <v>0.10453999999999999</v>
      </c>
      <c r="E145" s="53">
        <f>'Протоколы испытаний'!E145</f>
        <v>2.1780000000000001E-2</v>
      </c>
      <c r="F145" s="53">
        <f>'Протоколы испытаний'!F145</f>
        <v>3.3999999999999998E-3</v>
      </c>
      <c r="G145" s="53">
        <f>'Протоколы испытаний'!G145</f>
        <v>4.2999999999999999E-4</v>
      </c>
      <c r="H145" s="97">
        <f>'Протоколы испытаний'!H145</f>
        <v>0</v>
      </c>
      <c r="I145" s="1"/>
      <c r="J145" s="1"/>
      <c r="K145" s="1"/>
      <c r="L145" s="1">
        <f>L$15</f>
        <v>0</v>
      </c>
    </row>
    <row r="146" spans="1:12" ht="18">
      <c r="A146" s="45" t="str">
        <f>'Протоколы испытаний'!A146</f>
        <v>p(xi) (по теореме Муавра-Лапласа)</v>
      </c>
      <c r="B146" s="91">
        <f>'Протоколы испытаний'!B146</f>
        <v>0.37745124180654221</v>
      </c>
      <c r="C146" s="53">
        <f>'Протоколы испытаний'!C146</f>
        <v>0.47438196387197351</v>
      </c>
      <c r="D146" s="53">
        <f>'Протоколы испытаний'!D146</f>
        <v>9.5776066705217863E-2</v>
      </c>
      <c r="E146" s="53">
        <f>'Протоколы испытаний'!E146</f>
        <v>3.1063282434063348E-3</v>
      </c>
      <c r="F146" s="53">
        <f>'Протоколы испытаний'!F146</f>
        <v>1.6184497205098575E-5</v>
      </c>
      <c r="G146" s="53">
        <f>'Протоколы испытаний'!G146</f>
        <v>1.35460475991584E-8</v>
      </c>
      <c r="H146" s="97">
        <f>'Протоколы испытаний'!H146</f>
        <v>0</v>
      </c>
      <c r="I146" s="1"/>
      <c r="J146" s="1"/>
      <c r="K146" s="1"/>
      <c r="L146" s="1">
        <f>L$17</f>
        <v>0</v>
      </c>
    </row>
    <row r="147" spans="1:12" ht="18">
      <c r="A147" s="45" t="str">
        <f>'Протоколы испытаний'!A147</f>
        <v>Fвыб(xi)</v>
      </c>
      <c r="B147" s="32">
        <v>0</v>
      </c>
      <c r="C147" s="24">
        <f>B143</f>
        <v>0</v>
      </c>
      <c r="D147" s="24">
        <f>SUM(B143:C143)</f>
        <v>0</v>
      </c>
      <c r="E147" s="24">
        <f>SUM(B143:D143)</f>
        <v>0</v>
      </c>
      <c r="F147" s="24">
        <f>SUM(B143:E143)</f>
        <v>0</v>
      </c>
      <c r="G147" s="24">
        <f>SUM(B143:F143)</f>
        <v>0</v>
      </c>
      <c r="H147" s="77">
        <f>SUM(B143:G143)</f>
        <v>0</v>
      </c>
      <c r="I147" s="1"/>
      <c r="J147" s="1"/>
      <c r="K147" s="1"/>
      <c r="L147" s="1"/>
    </row>
    <row r="148" spans="1:12" ht="18">
      <c r="A148" s="45" t="str">
        <f>'Протоколы испытаний'!A148</f>
        <v>Fбином(xi)</v>
      </c>
      <c r="B148" s="91">
        <f>'Протоколы испытаний'!B148</f>
        <v>0</v>
      </c>
      <c r="C148" s="53">
        <f>'Протоколы испытаний'!C148</f>
        <v>0.51290999999999998</v>
      </c>
      <c r="D148" s="53">
        <f>'Протоколы испытаний'!D148</f>
        <v>0.87927</v>
      </c>
      <c r="E148" s="53">
        <f>'Протоколы испытаний'!E148</f>
        <v>0.98394999999999999</v>
      </c>
      <c r="F148" s="53">
        <f>'Протоколы испытаний'!F148</f>
        <v>0.99890000000000001</v>
      </c>
      <c r="G148" s="53">
        <f>'Протоколы испытаний'!G148</f>
        <v>0.99997000000000003</v>
      </c>
      <c r="H148" s="97">
        <f>'Протоколы испытаний'!H148</f>
        <v>1</v>
      </c>
      <c r="I148" s="1"/>
      <c r="J148" s="1"/>
      <c r="K148" s="1"/>
      <c r="L148" s="1"/>
    </row>
    <row r="149" spans="1:12" ht="18">
      <c r="A149" s="45" t="str">
        <f>'Протоколы испытаний'!A149</f>
        <v>Fпуасс(xi)</v>
      </c>
      <c r="B149" s="91">
        <f>'Протоколы испытаний'!B149</f>
        <v>0</v>
      </c>
      <c r="C149" s="53">
        <f>'Протоколы испытаний'!C149</f>
        <v>0.53525999999999996</v>
      </c>
      <c r="D149" s="53">
        <f>'Протоколы испытаний'!D149</f>
        <v>0.87927</v>
      </c>
      <c r="E149" s="53">
        <f>'Протоколы испытаний'!E149</f>
        <v>0.98394999999999999</v>
      </c>
      <c r="F149" s="53">
        <f>'Протоколы испытаний'!F149</f>
        <v>0.99890000000000001</v>
      </c>
      <c r="G149" s="53">
        <f>'Протоколы испытаний'!G149</f>
        <v>0.99997000000000003</v>
      </c>
      <c r="H149" s="97">
        <f>'Протоколы испытаний'!H149</f>
        <v>1</v>
      </c>
      <c r="I149" s="1"/>
      <c r="J149" s="1"/>
      <c r="K149" s="1"/>
      <c r="L149" s="1"/>
    </row>
    <row r="150" spans="1:12" ht="18.75" thickBot="1">
      <c r="A150" s="46" t="str">
        <f>'Протоколы испытаний'!A150</f>
        <v>Fнорм((xi-x(i-1))/2)</v>
      </c>
      <c r="B150" s="94"/>
      <c r="C150" s="54">
        <f>'Протоколы испытаний'!C150</f>
        <v>0.43288618749631069</v>
      </c>
      <c r="D150" s="54">
        <f>'Протоколы испытаний'!D150</f>
        <v>0.88163821468107129</v>
      </c>
      <c r="E150" s="54">
        <f>'Протоколы испытаний'!E150</f>
        <v>0.99438505667354171</v>
      </c>
      <c r="F150" s="54">
        <f>'Протоколы испытаний'!F150</f>
        <v>0.99994940269737909</v>
      </c>
      <c r="G150" s="54">
        <f>'Протоколы испытаний'!G150</f>
        <v>0.99999991969272073</v>
      </c>
      <c r="H150" s="98">
        <f>'Протоколы испытаний'!H150</f>
        <v>1</v>
      </c>
      <c r="I150" s="1"/>
      <c r="J150" s="1"/>
      <c r="K150" s="1"/>
      <c r="L150" s="1"/>
    </row>
    <row r="151" spans="1:12" ht="19.5" thickTop="1">
      <c r="A151" s="1"/>
      <c r="B151" s="26"/>
      <c r="C151" s="26"/>
      <c r="D151" s="26"/>
      <c r="E151" s="25"/>
      <c r="F151" s="25"/>
      <c r="G151" s="25"/>
      <c r="H151" s="5"/>
      <c r="I151" s="1"/>
      <c r="J151" s="1"/>
      <c r="K151" s="1"/>
      <c r="L151" s="1"/>
    </row>
    <row r="152" spans="1:12" ht="18.75">
      <c r="A152" s="20" t="s">
        <v>81</v>
      </c>
      <c r="B152" s="25"/>
      <c r="C152" s="25"/>
      <c r="D152" s="25"/>
      <c r="E152" s="25"/>
      <c r="F152" s="25"/>
      <c r="G152" s="25"/>
      <c r="H152" s="95"/>
      <c r="I152" s="1"/>
      <c r="J152" s="1"/>
      <c r="K152" s="1"/>
      <c r="L152" s="100" t="s">
        <v>76</v>
      </c>
    </row>
    <row r="153" spans="1:12" ht="18.75">
      <c r="A153" s="20"/>
      <c r="B153" s="25"/>
      <c r="C153" s="25"/>
      <c r="D153" s="25"/>
      <c r="E153" s="25"/>
      <c r="F153" s="25"/>
      <c r="G153" s="25"/>
      <c r="H153" s="95"/>
      <c r="I153" s="1"/>
      <c r="J153" s="1"/>
      <c r="K153" s="1"/>
      <c r="L153" s="1"/>
    </row>
    <row r="154" spans="1:12" ht="18.75">
      <c r="A154" s="20"/>
      <c r="B154" s="25"/>
      <c r="C154" s="25"/>
      <c r="D154" s="25"/>
      <c r="E154" s="25"/>
      <c r="F154" s="25"/>
      <c r="G154" s="25"/>
      <c r="H154" s="95"/>
      <c r="I154" s="1"/>
      <c r="J154" s="1"/>
      <c r="K154" s="1"/>
      <c r="L154" s="1"/>
    </row>
    <row r="155" spans="1:12" ht="18.75">
      <c r="A155" s="20"/>
      <c r="B155" s="25"/>
      <c r="C155" s="25"/>
      <c r="D155" s="25"/>
      <c r="E155" s="25"/>
      <c r="F155" s="25"/>
      <c r="G155" s="25"/>
      <c r="H155" s="95"/>
      <c r="I155" s="1"/>
      <c r="J155" s="1"/>
      <c r="K155" s="1"/>
      <c r="L155" s="1"/>
    </row>
    <row r="156" spans="1:12" ht="1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9.5" thickBot="1">
      <c r="A157" s="10" t="str">
        <f>'Название и список группы'!A7</f>
        <v>Касымов</v>
      </c>
      <c r="B157" s="113" t="str">
        <f>'Название и список группы'!B7</f>
        <v>Мухаммад Анварджонович</v>
      </c>
      <c r="C157" s="113"/>
      <c r="D157" s="113"/>
      <c r="E157" s="113"/>
      <c r="F157" s="113"/>
      <c r="G157" s="113"/>
      <c r="H157" s="113"/>
      <c r="I157" s="113"/>
      <c r="J157" s="113"/>
      <c r="K157" s="1"/>
      <c r="L157" s="1">
        <f>L$27</f>
        <v>0</v>
      </c>
    </row>
    <row r="158" spans="1:12" ht="24.75" thickTop="1" thickBot="1">
      <c r="A158" s="38" t="str">
        <f>'Протоколы испытаний'!A158</f>
        <v>Номер серии</v>
      </c>
      <c r="B158" s="66">
        <f>'Протоколы испытаний'!B158</f>
        <v>1</v>
      </c>
      <c r="C158" s="28">
        <f>'Протоколы испытаний'!C158</f>
        <v>2</v>
      </c>
      <c r="D158" s="28">
        <f>'Протоколы испытаний'!D158</f>
        <v>3</v>
      </c>
      <c r="E158" s="28">
        <f>'Протоколы испытаний'!E158</f>
        <v>4</v>
      </c>
      <c r="F158" s="29">
        <f>'Протоколы испытаний'!F158</f>
        <v>5</v>
      </c>
      <c r="G158" s="71"/>
      <c r="H158" s="64" t="str">
        <f>'Протоколы испытаний'!H158</f>
        <v>число серий</v>
      </c>
      <c r="I158" s="2"/>
      <c r="J158" s="56" t="s">
        <v>0</v>
      </c>
      <c r="K158" s="1"/>
      <c r="L158" s="17" t="str">
        <f>L$2</f>
        <v>Выполните 8 испытаний</v>
      </c>
    </row>
    <row r="159" spans="1:12" ht="19.5" thickTop="1">
      <c r="A159" s="39" t="str">
        <f>'Протоколы испытаний'!A159</f>
        <v>Значения X   в 1-м испытании</v>
      </c>
      <c r="B159" s="30">
        <f>'Протоколы испытаний'!B159</f>
        <v>0</v>
      </c>
      <c r="C159" s="67">
        <f>'Протоколы испытаний'!C159</f>
        <v>0</v>
      </c>
      <c r="D159" s="67">
        <f>'Протоколы испытаний'!D159</f>
        <v>0</v>
      </c>
      <c r="E159" s="67">
        <f>'Протоколы испытаний'!E159</f>
        <v>0</v>
      </c>
      <c r="F159" s="68">
        <f>'Протоколы испытаний'!F159</f>
        <v>0</v>
      </c>
      <c r="G159" s="70"/>
      <c r="H159" s="67">
        <f>'Протоколы испытаний'!H159</f>
        <v>0</v>
      </c>
      <c r="I159" s="5"/>
      <c r="J159" s="57">
        <f>IF(SUM(H159:H166)&gt;0,1,10^(-5))</f>
        <v>1.0000000000000001E-5</v>
      </c>
      <c r="K159" s="1"/>
      <c r="L159" s="17" t="str">
        <f>L$3</f>
        <v>из 5 серий по 3 броска монеты</v>
      </c>
    </row>
    <row r="160" spans="1:12" ht="18.75">
      <c r="A160" s="40" t="str">
        <f>'Протоколы испытаний'!A160</f>
        <v>Значения X во 2-м испытании</v>
      </c>
      <c r="B160" s="32">
        <f>'Протоколы испытаний'!B160</f>
        <v>0</v>
      </c>
      <c r="C160" s="24">
        <f>'Протоколы испытаний'!C160</f>
        <v>0</v>
      </c>
      <c r="D160" s="24">
        <f>'Протоколы испытаний'!D160</f>
        <v>0</v>
      </c>
      <c r="E160" s="24">
        <f>'Протоколы испытаний'!E160</f>
        <v>0</v>
      </c>
      <c r="F160" s="77">
        <f>'Протоколы испытаний'!F160</f>
        <v>0</v>
      </c>
      <c r="G160" s="70"/>
      <c r="H160" s="24">
        <f>'Протоколы испытаний'!H160</f>
        <v>0</v>
      </c>
      <c r="I160" s="5"/>
      <c r="J160" s="1"/>
      <c r="K160" s="1"/>
      <c r="L160" s="1" t="str">
        <f>L$4</f>
        <v>X — число серий, в которых трижды</v>
      </c>
    </row>
    <row r="161" spans="1:12" ht="18.75">
      <c r="A161" s="40" t="str">
        <f>'Протоколы испытаний'!A161</f>
        <v>Значения X   в 3-м испытании</v>
      </c>
      <c r="B161" s="32">
        <f>'Протоколы испытаний'!B161</f>
        <v>0</v>
      </c>
      <c r="C161" s="24">
        <f>'Протоколы испытаний'!C161</f>
        <v>0</v>
      </c>
      <c r="D161" s="24">
        <f>'Протоколы испытаний'!D161</f>
        <v>0</v>
      </c>
      <c r="E161" s="24">
        <f>'Протоколы испытаний'!E161</f>
        <v>0</v>
      </c>
      <c r="F161" s="77">
        <f>'Протоколы испытаний'!F161</f>
        <v>0</v>
      </c>
      <c r="G161" s="70"/>
      <c r="H161" s="24">
        <f>'Протоколы испытаний'!H161</f>
        <v>0</v>
      </c>
      <c r="I161" s="5"/>
      <c r="J161" s="1"/>
      <c r="K161" s="1"/>
      <c r="L161" s="1" t="str">
        <f>L$5</f>
        <v>выпал орел.</v>
      </c>
    </row>
    <row r="162" spans="1:12" ht="18.75">
      <c r="A162" s="40" t="str">
        <f>'Протоколы испытаний'!A162</f>
        <v>Значения X   в 4-м испытании</v>
      </c>
      <c r="B162" s="32">
        <f>'Протоколы испытаний'!B162</f>
        <v>0</v>
      </c>
      <c r="C162" s="24">
        <f>'Протоколы испытаний'!C162</f>
        <v>0</v>
      </c>
      <c r="D162" s="24">
        <f>'Протоколы испытаний'!D162</f>
        <v>0</v>
      </c>
      <c r="E162" s="24">
        <f>'Протоколы испытаний'!E162</f>
        <v>0</v>
      </c>
      <c r="F162" s="77">
        <f>'Протоколы испытаний'!F162</f>
        <v>0</v>
      </c>
      <c r="G162" s="70"/>
      <c r="H162" s="24">
        <f>'Протоколы испытаний'!H162</f>
        <v>0</v>
      </c>
      <c r="I162" s="6"/>
      <c r="J162" s="1"/>
      <c r="K162" s="1"/>
      <c r="L162" s="1">
        <f>L$6</f>
        <v>0</v>
      </c>
    </row>
    <row r="163" spans="1:12" ht="18.75">
      <c r="A163" s="40" t="str">
        <f>'Протоколы испытаний'!A163</f>
        <v>Значения X   в 5-м испытании</v>
      </c>
      <c r="B163" s="32">
        <f>'Протоколы испытаний'!B163</f>
        <v>0</v>
      </c>
      <c r="C163" s="24">
        <f>'Протоколы испытаний'!C163</f>
        <v>0</v>
      </c>
      <c r="D163" s="24">
        <f>'Протоколы испытаний'!D163</f>
        <v>0</v>
      </c>
      <c r="E163" s="24">
        <f>'Протоколы испытаний'!E163</f>
        <v>0</v>
      </c>
      <c r="F163" s="77">
        <f>'Протоколы испытаний'!F163</f>
        <v>0</v>
      </c>
      <c r="G163" s="70"/>
      <c r="H163" s="24">
        <f>'Протоколы испытаний'!H163</f>
        <v>0</v>
      </c>
      <c r="I163" s="6"/>
      <c r="J163" s="1"/>
      <c r="K163" s="1"/>
      <c r="L163" s="1"/>
    </row>
    <row r="164" spans="1:12" ht="18.75">
      <c r="A164" s="40" t="str">
        <f>'Протоколы испытаний'!A164</f>
        <v>Значения X   в 6-м испытании</v>
      </c>
      <c r="B164" s="32">
        <f>'Протоколы испытаний'!B164</f>
        <v>0</v>
      </c>
      <c r="C164" s="24">
        <f>'Протоколы испытаний'!C164</f>
        <v>0</v>
      </c>
      <c r="D164" s="24">
        <f>'Протоколы испытаний'!D164</f>
        <v>0</v>
      </c>
      <c r="E164" s="24">
        <f>'Протоколы испытаний'!E164</f>
        <v>0</v>
      </c>
      <c r="F164" s="77">
        <f>'Протоколы испытаний'!F164</f>
        <v>0</v>
      </c>
      <c r="G164" s="70"/>
      <c r="H164" s="24">
        <f>'Протоколы испытаний'!H164</f>
        <v>0</v>
      </c>
      <c r="I164" s="6"/>
      <c r="J164" s="1"/>
      <c r="K164" s="1"/>
      <c r="L164" s="1"/>
    </row>
    <row r="165" spans="1:12" ht="18.75">
      <c r="A165" s="40" t="str">
        <f>'Протоколы испытаний'!A165</f>
        <v>Значения X   в 7-м испытании</v>
      </c>
      <c r="B165" s="32">
        <f>'Протоколы испытаний'!B165</f>
        <v>0</v>
      </c>
      <c r="C165" s="24">
        <f>'Протоколы испытаний'!C165</f>
        <v>0</v>
      </c>
      <c r="D165" s="24">
        <f>'Протоколы испытаний'!D165</f>
        <v>0</v>
      </c>
      <c r="E165" s="24">
        <f>'Протоколы испытаний'!E165</f>
        <v>0</v>
      </c>
      <c r="F165" s="77">
        <f>'Протоколы испытаний'!F165</f>
        <v>0</v>
      </c>
      <c r="G165" s="70"/>
      <c r="H165" s="24">
        <f>'Протоколы испытаний'!H165</f>
        <v>0</v>
      </c>
      <c r="I165" s="6"/>
      <c r="J165" s="1"/>
      <c r="K165" s="1"/>
      <c r="L165" s="1"/>
    </row>
    <row r="166" spans="1:12" ht="19.5" thickBot="1">
      <c r="A166" s="41" t="str">
        <f>'Протоколы испытаний'!A166</f>
        <v>Значения X   в 8-м испытании</v>
      </c>
      <c r="B166" s="34">
        <f>'Протоколы испытаний'!B166</f>
        <v>0</v>
      </c>
      <c r="C166" s="69">
        <f>'Протоколы испытаний'!C166</f>
        <v>0</v>
      </c>
      <c r="D166" s="69">
        <f>'Протоколы испытаний'!D166</f>
        <v>0</v>
      </c>
      <c r="E166" s="69">
        <f>'Протоколы испытаний'!E166</f>
        <v>0</v>
      </c>
      <c r="F166" s="78">
        <f>'Протоколы испытаний'!F166</f>
        <v>0</v>
      </c>
      <c r="G166" s="70"/>
      <c r="H166" s="27">
        <f>'Протоколы испытаний'!H166</f>
        <v>0</v>
      </c>
      <c r="I166" s="6"/>
      <c r="J166" s="1"/>
      <c r="K166" s="1"/>
      <c r="L166" s="1">
        <f>L$10</f>
        <v>0</v>
      </c>
    </row>
    <row r="167" spans="1:12" ht="20.25" thickTop="1" thickBot="1">
      <c r="A167" s="81" t="str">
        <f>'Протоколы испытаний'!A167</f>
        <v>xi</v>
      </c>
      <c r="B167" s="82">
        <f>'Протоколы испытаний'!B167</f>
        <v>0</v>
      </c>
      <c r="C167" s="83">
        <f>'Протоколы испытаний'!C167</f>
        <v>1</v>
      </c>
      <c r="D167" s="83">
        <f>'Протоколы испытаний'!D167</f>
        <v>2</v>
      </c>
      <c r="E167" s="83">
        <f>'Протоколы испытаний'!E167</f>
        <v>3</v>
      </c>
      <c r="F167" s="83">
        <f>'Протоколы испытаний'!F167</f>
        <v>4</v>
      </c>
      <c r="G167" s="83">
        <f>'Протоколы испытаний'!G167</f>
        <v>5</v>
      </c>
      <c r="H167" s="83" t="str">
        <f>'Протоколы испытаний'!H167</f>
        <v>&gt;5</v>
      </c>
      <c r="I167" s="6"/>
      <c r="J167" s="1"/>
      <c r="K167" s="1"/>
      <c r="L167" s="1">
        <f>L$11</f>
        <v>0</v>
      </c>
    </row>
    <row r="168" spans="1:12" ht="18.75">
      <c r="A168" s="72" t="str">
        <f>'Протоколы испытаний'!A168</f>
        <v>n(X=xi)</v>
      </c>
      <c r="B168" s="108">
        <f>'Протоколы испытаний'!B168</f>
        <v>0</v>
      </c>
      <c r="C168" s="109">
        <f>'Протоколы испытаний'!C168</f>
        <v>0</v>
      </c>
      <c r="D168" s="109">
        <f>'Протоколы испытаний'!D168</f>
        <v>0</v>
      </c>
      <c r="E168" s="109">
        <f>'Протоколы испытаний'!E168</f>
        <v>0</v>
      </c>
      <c r="F168" s="109">
        <f>'Протоколы испытаний'!F168</f>
        <v>0</v>
      </c>
      <c r="G168" s="109">
        <f>'Протоколы испытаний'!G168</f>
        <v>0</v>
      </c>
      <c r="H168" s="110">
        <f>'Протоколы испытаний'!H168</f>
        <v>0</v>
      </c>
      <c r="I168" s="6">
        <f>SUM(B168:H168)</f>
        <v>0</v>
      </c>
      <c r="J168" s="1"/>
      <c r="K168" s="1"/>
      <c r="L168" s="1">
        <f>L$12</f>
        <v>0</v>
      </c>
    </row>
    <row r="169" spans="1:12" ht="19.5" thickBot="1">
      <c r="A169" s="46" t="str">
        <f>'Протоколы испытаний'!A169</f>
        <v>w(X=xi)</v>
      </c>
      <c r="B169" s="34">
        <f>IF($I168=0,0,B168/$I168)</f>
        <v>0</v>
      </c>
      <c r="C169" s="69">
        <f t="shared" ref="C169" si="27">IF($I168=0,0,C168/$I168)</f>
        <v>0</v>
      </c>
      <c r="D169" s="69">
        <f t="shared" ref="D169" si="28">IF($I168=0,0,D168/$I168)</f>
        <v>0</v>
      </c>
      <c r="E169" s="69">
        <f t="shared" ref="E169" si="29">IF($I168=0,0,E168/$I168)</f>
        <v>0</v>
      </c>
      <c r="F169" s="69">
        <f t="shared" ref="F169" si="30">IF($I168=0,0,F168/$I168)</f>
        <v>0</v>
      </c>
      <c r="G169" s="69">
        <f t="shared" ref="G169" si="31">IF($I168=0,0,G168/$I168)</f>
        <v>0</v>
      </c>
      <c r="H169" s="78">
        <f t="shared" ref="H169" si="32">IF($I168=0,0,H168/$I168)</f>
        <v>0</v>
      </c>
      <c r="I169" s="6">
        <f>SUM(B169:H169)</f>
        <v>0</v>
      </c>
      <c r="J169" s="1"/>
      <c r="K169" s="1"/>
      <c r="L169" s="1">
        <f>L$13</f>
        <v>0</v>
      </c>
    </row>
    <row r="170" spans="1:12" ht="19.5" thickTop="1">
      <c r="A170" s="47" t="str">
        <f>'Протоколы испытаний'!A170</f>
        <v>p(xi) (для биномиального закона)</v>
      </c>
      <c r="B170" s="88">
        <f>'Протоколы испытаний'!B170</f>
        <v>0.51290999999999998</v>
      </c>
      <c r="C170" s="106">
        <f>'Протоколы испытаний'!C170</f>
        <v>0.36636000000000002</v>
      </c>
      <c r="D170" s="106" t="str">
        <f>'Протоколы испытаний'!D170</f>
        <v>0.10468</v>
      </c>
      <c r="E170" s="106">
        <f>'Протоколы испытаний'!E170</f>
        <v>1.495E-2</v>
      </c>
      <c r="F170" s="106">
        <f>'Протоколы испытаний'!F170</f>
        <v>1.07E-3</v>
      </c>
      <c r="G170" s="106">
        <f>'Протоколы испытаний'!G170</f>
        <v>3.0000000000000001E-5</v>
      </c>
      <c r="H170" s="107">
        <f>'Протоколы испытаний'!H170</f>
        <v>0</v>
      </c>
      <c r="I170" s="6"/>
      <c r="J170" s="1"/>
      <c r="K170" s="1"/>
      <c r="L170" s="1">
        <f>L$14</f>
        <v>0</v>
      </c>
    </row>
    <row r="171" spans="1:12" ht="18">
      <c r="A171" s="45" t="str">
        <f>'Протоколы испытаний'!A171</f>
        <v>p(xi) (для закона Пуассона)</v>
      </c>
      <c r="B171" s="91">
        <f>'Протоколы испытаний'!B171</f>
        <v>0.53525999999999996</v>
      </c>
      <c r="C171" s="53">
        <f>'Протоколы испытаний'!C171</f>
        <v>0.33454</v>
      </c>
      <c r="D171" s="53">
        <f>'Протоколы испытаний'!D171</f>
        <v>0.10453999999999999</v>
      </c>
      <c r="E171" s="53">
        <f>'Протоколы испытаний'!E171</f>
        <v>2.1780000000000001E-2</v>
      </c>
      <c r="F171" s="53">
        <f>'Протоколы испытаний'!F171</f>
        <v>3.3999999999999998E-3</v>
      </c>
      <c r="G171" s="53">
        <f>'Протоколы испытаний'!G171</f>
        <v>4.2999999999999999E-4</v>
      </c>
      <c r="H171" s="97">
        <f>'Протоколы испытаний'!H171</f>
        <v>0</v>
      </c>
      <c r="I171" s="1"/>
      <c r="J171" s="1"/>
      <c r="K171" s="1"/>
      <c r="L171" s="1">
        <f>L$15</f>
        <v>0</v>
      </c>
    </row>
    <row r="172" spans="1:12" ht="18">
      <c r="A172" s="45" t="str">
        <f>'Протоколы испытаний'!A172</f>
        <v>p(xi) (по теореме Муавра-Лапласа)</v>
      </c>
      <c r="B172" s="91">
        <f>'Протоколы испытаний'!B172</f>
        <v>0.37745124180654221</v>
      </c>
      <c r="C172" s="53">
        <f>'Протоколы испытаний'!C172</f>
        <v>0.47438196387197351</v>
      </c>
      <c r="D172" s="53">
        <f>'Протоколы испытаний'!D172</f>
        <v>9.5776066705217863E-2</v>
      </c>
      <c r="E172" s="53">
        <f>'Протоколы испытаний'!E172</f>
        <v>3.1063282434063348E-3</v>
      </c>
      <c r="F172" s="53">
        <f>'Протоколы испытаний'!F172</f>
        <v>1.6184497205098575E-5</v>
      </c>
      <c r="G172" s="53">
        <f>'Протоколы испытаний'!G172</f>
        <v>1.35460475991584E-8</v>
      </c>
      <c r="H172" s="97">
        <f>'Протоколы испытаний'!H172</f>
        <v>0</v>
      </c>
      <c r="I172" s="1"/>
      <c r="J172" s="1"/>
      <c r="K172" s="1"/>
      <c r="L172" s="1">
        <f>L$17</f>
        <v>0</v>
      </c>
    </row>
    <row r="173" spans="1:12" ht="18">
      <c r="A173" s="45" t="str">
        <f>'Протоколы испытаний'!A173</f>
        <v>Fвыб(xi)</v>
      </c>
      <c r="B173" s="32">
        <v>0</v>
      </c>
      <c r="C173" s="24">
        <f>B169</f>
        <v>0</v>
      </c>
      <c r="D173" s="24">
        <f>SUM(B169:C169)</f>
        <v>0</v>
      </c>
      <c r="E173" s="24">
        <f>SUM(B169:D169)</f>
        <v>0</v>
      </c>
      <c r="F173" s="24">
        <f>SUM(B169:E169)</f>
        <v>0</v>
      </c>
      <c r="G173" s="24">
        <f>SUM(B169:F169)</f>
        <v>0</v>
      </c>
      <c r="H173" s="77">
        <f>SUM(B169:G169)</f>
        <v>0</v>
      </c>
      <c r="I173" s="1"/>
      <c r="J173" s="1"/>
      <c r="K173" s="1"/>
      <c r="L173" s="1"/>
    </row>
    <row r="174" spans="1:12" ht="18">
      <c r="A174" s="45" t="str">
        <f>'Протоколы испытаний'!A174</f>
        <v>Fбином(xi)</v>
      </c>
      <c r="B174" s="91">
        <f>'Протоколы испытаний'!B174</f>
        <v>0</v>
      </c>
      <c r="C174" s="53">
        <f>'Протоколы испытаний'!C174</f>
        <v>0.51290999999999998</v>
      </c>
      <c r="D174" s="53">
        <f>'Протоколы испытаний'!D174</f>
        <v>0.87927</v>
      </c>
      <c r="E174" s="53">
        <f>'Протоколы испытаний'!E174</f>
        <v>0.98394999999999999</v>
      </c>
      <c r="F174" s="53">
        <f>'Протоколы испытаний'!F174</f>
        <v>0.99890000000000001</v>
      </c>
      <c r="G174" s="53">
        <f>'Протоколы испытаний'!G174</f>
        <v>0.99997000000000003</v>
      </c>
      <c r="H174" s="97">
        <f>'Протоколы испытаний'!H174</f>
        <v>1</v>
      </c>
      <c r="I174" s="1"/>
      <c r="J174" s="1"/>
      <c r="K174" s="1"/>
      <c r="L174" s="1"/>
    </row>
    <row r="175" spans="1:12" ht="18">
      <c r="A175" s="45" t="str">
        <f>'Протоколы испытаний'!A175</f>
        <v>Fпуасс(xi)</v>
      </c>
      <c r="B175" s="91">
        <f>'Протоколы испытаний'!B175</f>
        <v>0</v>
      </c>
      <c r="C175" s="53">
        <f>'Протоколы испытаний'!C175</f>
        <v>0.53525999999999996</v>
      </c>
      <c r="D175" s="53">
        <f>'Протоколы испытаний'!D175</f>
        <v>0.87927</v>
      </c>
      <c r="E175" s="53">
        <f>'Протоколы испытаний'!E175</f>
        <v>0.98394999999999999</v>
      </c>
      <c r="F175" s="53">
        <f>'Протоколы испытаний'!F175</f>
        <v>0.99890000000000001</v>
      </c>
      <c r="G175" s="53">
        <f>'Протоколы испытаний'!G175</f>
        <v>0.99997000000000003</v>
      </c>
      <c r="H175" s="97">
        <f>'Протоколы испытаний'!H175</f>
        <v>1</v>
      </c>
      <c r="I175" s="1"/>
      <c r="J175" s="1"/>
      <c r="K175" s="1"/>
      <c r="L175" s="1"/>
    </row>
    <row r="176" spans="1:12" ht="18.75" thickBot="1">
      <c r="A176" s="46" t="str">
        <f>'Протоколы испытаний'!A176</f>
        <v>Fнорм((xi-x(i-1))/2)</v>
      </c>
      <c r="B176" s="94"/>
      <c r="C176" s="54">
        <f>'Протоколы испытаний'!C176</f>
        <v>0.43288618749631069</v>
      </c>
      <c r="D176" s="54">
        <f>'Протоколы испытаний'!D176</f>
        <v>0.88163821468107129</v>
      </c>
      <c r="E176" s="54">
        <f>'Протоколы испытаний'!E176</f>
        <v>0.99438505667354171</v>
      </c>
      <c r="F176" s="54">
        <f>'Протоколы испытаний'!F176</f>
        <v>0.99994940269737909</v>
      </c>
      <c r="G176" s="54">
        <f>'Протоколы испытаний'!G176</f>
        <v>0.99999991969272073</v>
      </c>
      <c r="H176" s="98">
        <f>'Протоколы испытаний'!H176</f>
        <v>1</v>
      </c>
      <c r="I176" s="1"/>
      <c r="J176" s="1"/>
      <c r="K176" s="1"/>
      <c r="L176" s="1"/>
    </row>
    <row r="177" spans="1:12" ht="19.5" thickTop="1">
      <c r="A177" s="1"/>
      <c r="B177" s="26"/>
      <c r="C177" s="26"/>
      <c r="D177" s="26"/>
      <c r="E177" s="25"/>
      <c r="F177" s="25"/>
      <c r="G177" s="25"/>
      <c r="H177" s="5"/>
      <c r="I177" s="1"/>
      <c r="J177" s="1"/>
      <c r="K177" s="1"/>
      <c r="L177" s="1"/>
    </row>
    <row r="178" spans="1:12" ht="18.75">
      <c r="A178" s="20" t="s">
        <v>81</v>
      </c>
      <c r="B178" s="25"/>
      <c r="C178" s="25"/>
      <c r="D178" s="25"/>
      <c r="E178" s="25"/>
      <c r="F178" s="25"/>
      <c r="G178" s="25"/>
      <c r="H178" s="95"/>
      <c r="I178" s="1"/>
      <c r="J178" s="1"/>
      <c r="K178" s="1"/>
      <c r="L178" s="100" t="s">
        <v>76</v>
      </c>
    </row>
    <row r="179" spans="1:12" ht="18.75">
      <c r="A179" s="20"/>
      <c r="B179" s="25"/>
      <c r="C179" s="25"/>
      <c r="D179" s="25"/>
      <c r="E179" s="25"/>
      <c r="F179" s="25"/>
      <c r="G179" s="25"/>
      <c r="H179" s="95"/>
      <c r="I179" s="1"/>
      <c r="J179" s="1"/>
      <c r="K179" s="1"/>
      <c r="L179" s="1"/>
    </row>
    <row r="180" spans="1:12" ht="18.75">
      <c r="A180" s="20"/>
      <c r="B180" s="25"/>
      <c r="C180" s="25"/>
      <c r="D180" s="25"/>
      <c r="E180" s="25"/>
      <c r="F180" s="25"/>
      <c r="G180" s="25"/>
      <c r="H180" s="95"/>
      <c r="I180" s="1"/>
      <c r="J180" s="1"/>
      <c r="K180" s="1"/>
      <c r="L180" s="1"/>
    </row>
    <row r="181" spans="1:12" ht="18.75">
      <c r="A181" s="20"/>
      <c r="B181" s="25"/>
      <c r="C181" s="25"/>
      <c r="D181" s="25"/>
      <c r="E181" s="25"/>
      <c r="F181" s="25"/>
      <c r="G181" s="25"/>
      <c r="H181" s="95"/>
      <c r="I181" s="1"/>
      <c r="J181" s="1"/>
      <c r="K181" s="1"/>
      <c r="L181" s="1"/>
    </row>
    <row r="182" spans="1:12" ht="1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9.5" thickBot="1">
      <c r="A183" s="10" t="str">
        <f>'Название и список группы'!A8</f>
        <v>Лотфи</v>
      </c>
      <c r="B183" s="113" t="str">
        <f>'Название и список группы'!B8</f>
        <v>Мохамед</v>
      </c>
      <c r="C183" s="113"/>
      <c r="D183" s="113"/>
      <c r="E183" s="113"/>
      <c r="F183" s="113"/>
      <c r="G183" s="113"/>
      <c r="H183" s="113"/>
      <c r="I183" s="113"/>
      <c r="J183" s="113"/>
      <c r="K183" s="1"/>
      <c r="L183" s="1">
        <f>L$27</f>
        <v>0</v>
      </c>
    </row>
    <row r="184" spans="1:12" ht="24.75" thickTop="1" thickBot="1">
      <c r="A184" s="38" t="str">
        <f>'Протоколы испытаний'!A184</f>
        <v>Номер серии</v>
      </c>
      <c r="B184" s="66">
        <f>'Протоколы испытаний'!B184</f>
        <v>1</v>
      </c>
      <c r="C184" s="28">
        <f>'Протоколы испытаний'!C184</f>
        <v>2</v>
      </c>
      <c r="D184" s="28">
        <f>'Протоколы испытаний'!D184</f>
        <v>3</v>
      </c>
      <c r="E184" s="28">
        <f>'Протоколы испытаний'!E184</f>
        <v>4</v>
      </c>
      <c r="F184" s="29">
        <f>'Протоколы испытаний'!F184</f>
        <v>5</v>
      </c>
      <c r="G184" s="71"/>
      <c r="H184" s="64" t="str">
        <f>'Протоколы испытаний'!H184</f>
        <v>число серий</v>
      </c>
      <c r="I184" s="2"/>
      <c r="J184" s="56" t="s">
        <v>0</v>
      </c>
      <c r="K184" s="1"/>
      <c r="L184" s="17" t="str">
        <f>L$2</f>
        <v>Выполните 8 испытаний</v>
      </c>
    </row>
    <row r="185" spans="1:12" ht="19.5" thickTop="1">
      <c r="A185" s="39" t="str">
        <f>'Протоколы испытаний'!A185</f>
        <v>Значения X   в 1-м испытании</v>
      </c>
      <c r="B185" s="30">
        <f>'Протоколы испытаний'!B185</f>
        <v>0</v>
      </c>
      <c r="C185" s="67">
        <f>'Протоколы испытаний'!C185</f>
        <v>0</v>
      </c>
      <c r="D185" s="67">
        <f>'Протоколы испытаний'!D185</f>
        <v>0</v>
      </c>
      <c r="E185" s="67">
        <f>'Протоколы испытаний'!E185</f>
        <v>0</v>
      </c>
      <c r="F185" s="68">
        <f>'Протоколы испытаний'!F185</f>
        <v>0</v>
      </c>
      <c r="G185" s="70"/>
      <c r="H185" s="67">
        <f>'Протоколы испытаний'!H185</f>
        <v>0</v>
      </c>
      <c r="I185" s="5"/>
      <c r="J185" s="57">
        <f>IF(SUM(H185:H192)&gt;0,1,10^(-5))</f>
        <v>1.0000000000000001E-5</v>
      </c>
      <c r="K185" s="1"/>
      <c r="L185" s="17" t="str">
        <f>L$3</f>
        <v>из 5 серий по 3 броска монеты</v>
      </c>
    </row>
    <row r="186" spans="1:12" ht="18.75">
      <c r="A186" s="40" t="str">
        <f>'Протоколы испытаний'!A186</f>
        <v>Значения X во 2-м испытании</v>
      </c>
      <c r="B186" s="32">
        <f>'Протоколы испытаний'!B186</f>
        <v>0</v>
      </c>
      <c r="C186" s="24">
        <f>'Протоколы испытаний'!C186</f>
        <v>0</v>
      </c>
      <c r="D186" s="24">
        <f>'Протоколы испытаний'!D186</f>
        <v>0</v>
      </c>
      <c r="E186" s="24">
        <f>'Протоколы испытаний'!E186</f>
        <v>0</v>
      </c>
      <c r="F186" s="77">
        <f>'Протоколы испытаний'!F186</f>
        <v>0</v>
      </c>
      <c r="G186" s="70"/>
      <c r="H186" s="24">
        <f>'Протоколы испытаний'!H186</f>
        <v>0</v>
      </c>
      <c r="I186" s="5"/>
      <c r="J186" s="1"/>
      <c r="K186" s="1"/>
      <c r="L186" s="1" t="str">
        <f>L$4</f>
        <v>X — число серий, в которых трижды</v>
      </c>
    </row>
    <row r="187" spans="1:12" ht="18.75">
      <c r="A187" s="40" t="str">
        <f>'Протоколы испытаний'!A187</f>
        <v>Значения X   в 3-м испытании</v>
      </c>
      <c r="B187" s="32">
        <f>'Протоколы испытаний'!B187</f>
        <v>0</v>
      </c>
      <c r="C187" s="24">
        <f>'Протоколы испытаний'!C187</f>
        <v>0</v>
      </c>
      <c r="D187" s="24">
        <f>'Протоколы испытаний'!D187</f>
        <v>0</v>
      </c>
      <c r="E187" s="24">
        <f>'Протоколы испытаний'!E187</f>
        <v>0</v>
      </c>
      <c r="F187" s="77">
        <f>'Протоколы испытаний'!F187</f>
        <v>0</v>
      </c>
      <c r="G187" s="70"/>
      <c r="H187" s="24">
        <f>'Протоколы испытаний'!H187</f>
        <v>0</v>
      </c>
      <c r="I187" s="5"/>
      <c r="J187" s="1"/>
      <c r="K187" s="1"/>
      <c r="L187" s="1" t="str">
        <f>L$5</f>
        <v>выпал орел.</v>
      </c>
    </row>
    <row r="188" spans="1:12" ht="18.75">
      <c r="A188" s="40" t="str">
        <f>'Протоколы испытаний'!A188</f>
        <v>Значения X   в 4-м испытании</v>
      </c>
      <c r="B188" s="32">
        <f>'Протоколы испытаний'!B188</f>
        <v>0</v>
      </c>
      <c r="C188" s="24">
        <f>'Протоколы испытаний'!C188</f>
        <v>0</v>
      </c>
      <c r="D188" s="24">
        <f>'Протоколы испытаний'!D188</f>
        <v>0</v>
      </c>
      <c r="E188" s="24">
        <f>'Протоколы испытаний'!E188</f>
        <v>0</v>
      </c>
      <c r="F188" s="77">
        <f>'Протоколы испытаний'!F188</f>
        <v>0</v>
      </c>
      <c r="G188" s="70"/>
      <c r="H188" s="24">
        <f>'Протоколы испытаний'!H188</f>
        <v>0</v>
      </c>
      <c r="I188" s="6"/>
      <c r="J188" s="1"/>
      <c r="K188" s="1"/>
      <c r="L188" s="1">
        <f>L$6</f>
        <v>0</v>
      </c>
    </row>
    <row r="189" spans="1:12" ht="18.75">
      <c r="A189" s="40" t="str">
        <f>'Протоколы испытаний'!A189</f>
        <v>Значения X   в 5-м испытании</v>
      </c>
      <c r="B189" s="32">
        <f>'Протоколы испытаний'!B189</f>
        <v>0</v>
      </c>
      <c r="C189" s="24">
        <f>'Протоколы испытаний'!C189</f>
        <v>0</v>
      </c>
      <c r="D189" s="24">
        <f>'Протоколы испытаний'!D189</f>
        <v>0</v>
      </c>
      <c r="E189" s="24">
        <f>'Протоколы испытаний'!E189</f>
        <v>0</v>
      </c>
      <c r="F189" s="77">
        <f>'Протоколы испытаний'!F189</f>
        <v>0</v>
      </c>
      <c r="G189" s="70"/>
      <c r="H189" s="24">
        <f>'Протоколы испытаний'!H189</f>
        <v>0</v>
      </c>
      <c r="I189" s="6"/>
      <c r="J189" s="1"/>
      <c r="K189" s="1"/>
      <c r="L189" s="1"/>
    </row>
    <row r="190" spans="1:12" ht="18.75">
      <c r="A190" s="40" t="str">
        <f>'Протоколы испытаний'!A190</f>
        <v>Значения X   в 6-м испытании</v>
      </c>
      <c r="B190" s="32">
        <f>'Протоколы испытаний'!B190</f>
        <v>0</v>
      </c>
      <c r="C190" s="24">
        <f>'Протоколы испытаний'!C190</f>
        <v>0</v>
      </c>
      <c r="D190" s="24">
        <f>'Протоколы испытаний'!D190</f>
        <v>0</v>
      </c>
      <c r="E190" s="24">
        <f>'Протоколы испытаний'!E190</f>
        <v>0</v>
      </c>
      <c r="F190" s="77">
        <f>'Протоколы испытаний'!F190</f>
        <v>0</v>
      </c>
      <c r="G190" s="70"/>
      <c r="H190" s="24">
        <f>'Протоколы испытаний'!H190</f>
        <v>0</v>
      </c>
      <c r="I190" s="6"/>
      <c r="J190" s="1"/>
      <c r="K190" s="1"/>
      <c r="L190" s="1"/>
    </row>
    <row r="191" spans="1:12" ht="18.75">
      <c r="A191" s="40" t="str">
        <f>'Протоколы испытаний'!A191</f>
        <v>Значения X   в 7-м испытании</v>
      </c>
      <c r="B191" s="32">
        <f>'Протоколы испытаний'!B191</f>
        <v>0</v>
      </c>
      <c r="C191" s="24">
        <f>'Протоколы испытаний'!C191</f>
        <v>0</v>
      </c>
      <c r="D191" s="24">
        <f>'Протоколы испытаний'!D191</f>
        <v>0</v>
      </c>
      <c r="E191" s="24">
        <f>'Протоколы испытаний'!E191</f>
        <v>0</v>
      </c>
      <c r="F191" s="77">
        <f>'Протоколы испытаний'!F191</f>
        <v>0</v>
      </c>
      <c r="G191" s="70"/>
      <c r="H191" s="24">
        <f>'Протоколы испытаний'!H191</f>
        <v>0</v>
      </c>
      <c r="I191" s="6"/>
      <c r="J191" s="1"/>
      <c r="K191" s="1"/>
      <c r="L191" s="1"/>
    </row>
    <row r="192" spans="1:12" ht="19.5" thickBot="1">
      <c r="A192" s="41" t="str">
        <f>'Протоколы испытаний'!A192</f>
        <v>Значения X   в 8-м испытании</v>
      </c>
      <c r="B192" s="34">
        <f>'Протоколы испытаний'!B192</f>
        <v>0</v>
      </c>
      <c r="C192" s="69">
        <f>'Протоколы испытаний'!C192</f>
        <v>0</v>
      </c>
      <c r="D192" s="69">
        <f>'Протоколы испытаний'!D192</f>
        <v>0</v>
      </c>
      <c r="E192" s="69">
        <f>'Протоколы испытаний'!E192</f>
        <v>0</v>
      </c>
      <c r="F192" s="78">
        <f>'Протоколы испытаний'!F192</f>
        <v>0</v>
      </c>
      <c r="G192" s="70"/>
      <c r="H192" s="27">
        <f>'Протоколы испытаний'!H192</f>
        <v>0</v>
      </c>
      <c r="I192" s="6"/>
      <c r="J192" s="1"/>
      <c r="K192" s="1"/>
      <c r="L192" s="1">
        <f>L$10</f>
        <v>0</v>
      </c>
    </row>
    <row r="193" spans="1:12" ht="20.25" thickTop="1" thickBot="1">
      <c r="A193" s="81" t="str">
        <f>'Протоколы испытаний'!A193</f>
        <v>xi</v>
      </c>
      <c r="B193" s="82">
        <f>'Протоколы испытаний'!B193</f>
        <v>0</v>
      </c>
      <c r="C193" s="83">
        <f>'Протоколы испытаний'!C193</f>
        <v>1</v>
      </c>
      <c r="D193" s="83">
        <f>'Протоколы испытаний'!D193</f>
        <v>2</v>
      </c>
      <c r="E193" s="83">
        <f>'Протоколы испытаний'!E193</f>
        <v>3</v>
      </c>
      <c r="F193" s="83">
        <f>'Протоколы испытаний'!F193</f>
        <v>4</v>
      </c>
      <c r="G193" s="83">
        <f>'Протоколы испытаний'!G193</f>
        <v>5</v>
      </c>
      <c r="H193" s="83" t="str">
        <f>'Протоколы испытаний'!H193</f>
        <v>&gt;5</v>
      </c>
      <c r="I193" s="6"/>
      <c r="J193" s="1"/>
      <c r="K193" s="1"/>
      <c r="L193" s="1">
        <f>L$11</f>
        <v>0</v>
      </c>
    </row>
    <row r="194" spans="1:12" ht="18.75">
      <c r="A194" s="72" t="str">
        <f>'Протоколы испытаний'!A194</f>
        <v>n(X=xi)</v>
      </c>
      <c r="B194" s="108">
        <f>'Протоколы испытаний'!B194</f>
        <v>0</v>
      </c>
      <c r="C194" s="109">
        <f>'Протоколы испытаний'!C194</f>
        <v>0</v>
      </c>
      <c r="D194" s="109">
        <f>'Протоколы испытаний'!D194</f>
        <v>0</v>
      </c>
      <c r="E194" s="109">
        <f>'Протоколы испытаний'!E194</f>
        <v>0</v>
      </c>
      <c r="F194" s="109">
        <f>'Протоколы испытаний'!F194</f>
        <v>0</v>
      </c>
      <c r="G194" s="109">
        <f>'Протоколы испытаний'!G194</f>
        <v>0</v>
      </c>
      <c r="H194" s="110">
        <f>'Протоколы испытаний'!H194</f>
        <v>0</v>
      </c>
      <c r="I194" s="6">
        <f>SUM(B194:H194)</f>
        <v>0</v>
      </c>
      <c r="J194" s="1"/>
      <c r="K194" s="1"/>
      <c r="L194" s="1">
        <f>L$12</f>
        <v>0</v>
      </c>
    </row>
    <row r="195" spans="1:12" ht="19.5" thickBot="1">
      <c r="A195" s="46" t="str">
        <f>'Протоколы испытаний'!A195</f>
        <v>w(X=xi)</v>
      </c>
      <c r="B195" s="34">
        <f>IF($I194=0,0,B194/$I194)</f>
        <v>0</v>
      </c>
      <c r="C195" s="69">
        <f t="shared" ref="C195" si="33">IF($I194=0,0,C194/$I194)</f>
        <v>0</v>
      </c>
      <c r="D195" s="69">
        <f t="shared" ref="D195" si="34">IF($I194=0,0,D194/$I194)</f>
        <v>0</v>
      </c>
      <c r="E195" s="69">
        <f t="shared" ref="E195" si="35">IF($I194=0,0,E194/$I194)</f>
        <v>0</v>
      </c>
      <c r="F195" s="69">
        <f t="shared" ref="F195" si="36">IF($I194=0,0,F194/$I194)</f>
        <v>0</v>
      </c>
      <c r="G195" s="69">
        <f t="shared" ref="G195" si="37">IF($I194=0,0,G194/$I194)</f>
        <v>0</v>
      </c>
      <c r="H195" s="78">
        <f t="shared" ref="H195" si="38">IF($I194=0,0,H194/$I194)</f>
        <v>0</v>
      </c>
      <c r="I195" s="6">
        <f>SUM(B195:H195)</f>
        <v>0</v>
      </c>
      <c r="J195" s="1"/>
      <c r="K195" s="1"/>
      <c r="L195" s="1">
        <f>L$13</f>
        <v>0</v>
      </c>
    </row>
    <row r="196" spans="1:12" ht="19.5" thickTop="1">
      <c r="A196" s="47" t="str">
        <f>'Протоколы испытаний'!A196</f>
        <v>p(xi) (для биномиального закона)</v>
      </c>
      <c r="B196" s="88">
        <f>'Протоколы испытаний'!B196</f>
        <v>0.51290999999999998</v>
      </c>
      <c r="C196" s="106">
        <f>'Протоколы испытаний'!C196</f>
        <v>0.36636000000000002</v>
      </c>
      <c r="D196" s="106" t="str">
        <f>'Протоколы испытаний'!D196</f>
        <v>0.10468</v>
      </c>
      <c r="E196" s="106">
        <f>'Протоколы испытаний'!E196</f>
        <v>1.495E-2</v>
      </c>
      <c r="F196" s="106">
        <f>'Протоколы испытаний'!F196</f>
        <v>1.07E-3</v>
      </c>
      <c r="G196" s="106">
        <f>'Протоколы испытаний'!G196</f>
        <v>3.0000000000000001E-5</v>
      </c>
      <c r="H196" s="107">
        <f>'Протоколы испытаний'!H196</f>
        <v>0</v>
      </c>
      <c r="I196" s="6"/>
      <c r="J196" s="1"/>
      <c r="K196" s="1"/>
      <c r="L196" s="1">
        <f>L$14</f>
        <v>0</v>
      </c>
    </row>
    <row r="197" spans="1:12" ht="18">
      <c r="A197" s="45" t="str">
        <f>'Протоколы испытаний'!A197</f>
        <v>p(xi) (для закона Пуассона)</v>
      </c>
      <c r="B197" s="91">
        <f>'Протоколы испытаний'!B197</f>
        <v>0.53525999999999996</v>
      </c>
      <c r="C197" s="53">
        <f>'Протоколы испытаний'!C197</f>
        <v>0.33454</v>
      </c>
      <c r="D197" s="53">
        <f>'Протоколы испытаний'!D197</f>
        <v>0.10453999999999999</v>
      </c>
      <c r="E197" s="53">
        <f>'Протоколы испытаний'!E197</f>
        <v>2.1780000000000001E-2</v>
      </c>
      <c r="F197" s="53">
        <f>'Протоколы испытаний'!F197</f>
        <v>3.3999999999999998E-3</v>
      </c>
      <c r="G197" s="53">
        <f>'Протоколы испытаний'!G197</f>
        <v>4.2999999999999999E-4</v>
      </c>
      <c r="H197" s="97">
        <f>'Протоколы испытаний'!H197</f>
        <v>0</v>
      </c>
      <c r="I197" s="1"/>
      <c r="J197" s="1"/>
      <c r="K197" s="1"/>
      <c r="L197" s="1">
        <f>L$15</f>
        <v>0</v>
      </c>
    </row>
    <row r="198" spans="1:12" ht="18">
      <c r="A198" s="45" t="str">
        <f>'Протоколы испытаний'!A198</f>
        <v>p(xi) (по теореме Муавра-Лапласа)</v>
      </c>
      <c r="B198" s="91">
        <f>'Протоколы испытаний'!B198</f>
        <v>0.37745124180654221</v>
      </c>
      <c r="C198" s="53">
        <f>'Протоколы испытаний'!C198</f>
        <v>0.47438196387197351</v>
      </c>
      <c r="D198" s="53">
        <f>'Протоколы испытаний'!D198</f>
        <v>9.5776066705217863E-2</v>
      </c>
      <c r="E198" s="53">
        <f>'Протоколы испытаний'!E198</f>
        <v>3.1063282434063348E-3</v>
      </c>
      <c r="F198" s="53">
        <f>'Протоколы испытаний'!F198</f>
        <v>1.6184497205098575E-5</v>
      </c>
      <c r="G198" s="53">
        <f>'Протоколы испытаний'!G198</f>
        <v>1.35460475991584E-8</v>
      </c>
      <c r="H198" s="97">
        <f>'Протоколы испытаний'!H198</f>
        <v>0</v>
      </c>
      <c r="I198" s="1"/>
      <c r="J198" s="1"/>
      <c r="K198" s="1"/>
      <c r="L198" s="1">
        <f>L$17</f>
        <v>0</v>
      </c>
    </row>
    <row r="199" spans="1:12" ht="18">
      <c r="A199" s="45" t="str">
        <f>'Протоколы испытаний'!A199</f>
        <v>Fвыб(xi)</v>
      </c>
      <c r="B199" s="32">
        <v>0</v>
      </c>
      <c r="C199" s="24">
        <f>B195</f>
        <v>0</v>
      </c>
      <c r="D199" s="24">
        <f>SUM(B195:C195)</f>
        <v>0</v>
      </c>
      <c r="E199" s="24">
        <f>SUM(B195:D195)</f>
        <v>0</v>
      </c>
      <c r="F199" s="24">
        <f>SUM(B195:E195)</f>
        <v>0</v>
      </c>
      <c r="G199" s="24">
        <f>SUM(B195:F195)</f>
        <v>0</v>
      </c>
      <c r="H199" s="77">
        <f>SUM(B195:G195)</f>
        <v>0</v>
      </c>
      <c r="I199" s="1"/>
      <c r="J199" s="1"/>
      <c r="K199" s="1"/>
      <c r="L199" s="1"/>
    </row>
    <row r="200" spans="1:12" ht="18">
      <c r="A200" s="45" t="str">
        <f>'Протоколы испытаний'!A200</f>
        <v>Fбином(xi)</v>
      </c>
      <c r="B200" s="91">
        <f>'Протоколы испытаний'!B200</f>
        <v>0</v>
      </c>
      <c r="C200" s="53">
        <f>'Протоколы испытаний'!C200</f>
        <v>0.51290999999999998</v>
      </c>
      <c r="D200" s="53">
        <f>'Протоколы испытаний'!D200</f>
        <v>0.87927</v>
      </c>
      <c r="E200" s="53">
        <f>'Протоколы испытаний'!E200</f>
        <v>0.98394999999999999</v>
      </c>
      <c r="F200" s="53">
        <f>'Протоколы испытаний'!F200</f>
        <v>0.99890000000000001</v>
      </c>
      <c r="G200" s="53">
        <f>'Протоколы испытаний'!G200</f>
        <v>0.99997000000000003</v>
      </c>
      <c r="H200" s="97">
        <f>'Протоколы испытаний'!H200</f>
        <v>1</v>
      </c>
      <c r="I200" s="1"/>
      <c r="J200" s="1"/>
      <c r="K200" s="1"/>
      <c r="L200" s="1"/>
    </row>
    <row r="201" spans="1:12" ht="18">
      <c r="A201" s="45" t="str">
        <f>'Протоколы испытаний'!A201</f>
        <v>Fпуасс(xi)</v>
      </c>
      <c r="B201" s="91">
        <f>'Протоколы испытаний'!B201</f>
        <v>0</v>
      </c>
      <c r="C201" s="53">
        <f>'Протоколы испытаний'!C201</f>
        <v>0.53525999999999996</v>
      </c>
      <c r="D201" s="53">
        <f>'Протоколы испытаний'!D201</f>
        <v>0.87927</v>
      </c>
      <c r="E201" s="53">
        <f>'Протоколы испытаний'!E201</f>
        <v>0.98394999999999999</v>
      </c>
      <c r="F201" s="53">
        <f>'Протоколы испытаний'!F201</f>
        <v>0.99890000000000001</v>
      </c>
      <c r="G201" s="53">
        <f>'Протоколы испытаний'!G201</f>
        <v>0.99997000000000003</v>
      </c>
      <c r="H201" s="97">
        <f>'Протоколы испытаний'!H201</f>
        <v>1</v>
      </c>
      <c r="I201" s="1"/>
      <c r="J201" s="1"/>
      <c r="K201" s="1"/>
      <c r="L201" s="1"/>
    </row>
    <row r="202" spans="1:12" ht="18.75" thickBot="1">
      <c r="A202" s="46" t="str">
        <f>'Протоколы испытаний'!A202</f>
        <v>Fнорм((xi-x(i-1))/2)</v>
      </c>
      <c r="B202" s="94"/>
      <c r="C202" s="54">
        <f>'Протоколы испытаний'!C202</f>
        <v>0.43288618749631069</v>
      </c>
      <c r="D202" s="54">
        <f>'Протоколы испытаний'!D202</f>
        <v>0.88163821468107129</v>
      </c>
      <c r="E202" s="54">
        <f>'Протоколы испытаний'!E202</f>
        <v>0.99438505667354171</v>
      </c>
      <c r="F202" s="54">
        <f>'Протоколы испытаний'!F202</f>
        <v>0.99994940269737909</v>
      </c>
      <c r="G202" s="54">
        <f>'Протоколы испытаний'!G202</f>
        <v>0.99999991969272073</v>
      </c>
      <c r="H202" s="98">
        <f>'Протоколы испытаний'!H202</f>
        <v>1</v>
      </c>
      <c r="I202" s="1"/>
      <c r="J202" s="1"/>
      <c r="K202" s="1"/>
      <c r="L202" s="1"/>
    </row>
    <row r="203" spans="1:12" ht="19.5" thickTop="1">
      <c r="A203" s="1"/>
      <c r="B203" s="26"/>
      <c r="C203" s="26"/>
      <c r="D203" s="26"/>
      <c r="E203" s="25"/>
      <c r="F203" s="25"/>
      <c r="G203" s="25"/>
      <c r="H203" s="5"/>
      <c r="I203" s="1"/>
      <c r="J203" s="1"/>
      <c r="K203" s="1"/>
      <c r="L203" s="1"/>
    </row>
    <row r="204" spans="1:12" ht="18.75">
      <c r="A204" s="20" t="s">
        <v>81</v>
      </c>
      <c r="B204" s="25"/>
      <c r="C204" s="25"/>
      <c r="D204" s="25"/>
      <c r="E204" s="25"/>
      <c r="F204" s="25"/>
      <c r="G204" s="25"/>
      <c r="H204" s="95"/>
      <c r="I204" s="1"/>
      <c r="J204" s="1"/>
      <c r="K204" s="1"/>
      <c r="L204" s="100" t="s">
        <v>76</v>
      </c>
    </row>
    <row r="205" spans="1:12" ht="18.75">
      <c r="A205" s="20"/>
      <c r="B205" s="25"/>
      <c r="C205" s="25"/>
      <c r="D205" s="25"/>
      <c r="E205" s="25"/>
      <c r="F205" s="25"/>
      <c r="G205" s="25"/>
      <c r="H205" s="95"/>
      <c r="I205" s="1"/>
      <c r="J205" s="1"/>
      <c r="K205" s="1"/>
      <c r="L205" s="1"/>
    </row>
    <row r="206" spans="1:12" ht="18.75">
      <c r="A206" s="20"/>
      <c r="B206" s="25"/>
      <c r="C206" s="25"/>
      <c r="D206" s="25"/>
      <c r="E206" s="25"/>
      <c r="F206" s="25"/>
      <c r="G206" s="25"/>
      <c r="H206" s="95"/>
      <c r="I206" s="1"/>
      <c r="J206" s="1"/>
      <c r="K206" s="1"/>
      <c r="L206" s="1"/>
    </row>
    <row r="207" spans="1:12" ht="18.75">
      <c r="A207" s="20"/>
      <c r="B207" s="25"/>
      <c r="C207" s="25"/>
      <c r="D207" s="25"/>
      <c r="E207" s="25"/>
      <c r="F207" s="25"/>
      <c r="G207" s="25"/>
      <c r="H207" s="95"/>
      <c r="I207" s="1"/>
      <c r="J207" s="1"/>
      <c r="K207" s="1"/>
      <c r="L207" s="1"/>
    </row>
    <row r="208" spans="1:12" ht="1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9.5" thickBot="1">
      <c r="A209" s="10" t="str">
        <f>'Название и список группы'!A9</f>
        <v>Мохамед Ахмед Нурелдин Саид</v>
      </c>
      <c r="B209" s="113" t="str">
        <f>'Название и список группы'!B9</f>
        <v>Махмуд Ахмед Нурелдин</v>
      </c>
      <c r="C209" s="113"/>
      <c r="D209" s="113"/>
      <c r="E209" s="113"/>
      <c r="F209" s="113"/>
      <c r="G209" s="113"/>
      <c r="H209" s="113"/>
      <c r="I209" s="113"/>
      <c r="J209" s="113"/>
      <c r="K209" s="1"/>
      <c r="L209" s="1">
        <f>L$27</f>
        <v>0</v>
      </c>
    </row>
    <row r="210" spans="1:12" ht="24.75" thickTop="1" thickBot="1">
      <c r="A210" s="38" t="str">
        <f>'Протоколы испытаний'!A210</f>
        <v>Номер серии</v>
      </c>
      <c r="B210" s="66">
        <f>'Протоколы испытаний'!B210</f>
        <v>1</v>
      </c>
      <c r="C210" s="28">
        <f>'Протоколы испытаний'!C210</f>
        <v>2</v>
      </c>
      <c r="D210" s="28">
        <f>'Протоколы испытаний'!D210</f>
        <v>3</v>
      </c>
      <c r="E210" s="28">
        <f>'Протоколы испытаний'!E210</f>
        <v>4</v>
      </c>
      <c r="F210" s="29">
        <f>'Протоколы испытаний'!F210</f>
        <v>5</v>
      </c>
      <c r="G210" s="71"/>
      <c r="H210" s="64" t="str">
        <f>'Протоколы испытаний'!H210</f>
        <v>число серий</v>
      </c>
      <c r="I210" s="2"/>
      <c r="J210" s="56" t="s">
        <v>0</v>
      </c>
      <c r="K210" s="1"/>
      <c r="L210" s="17" t="str">
        <f>L$2</f>
        <v>Выполните 8 испытаний</v>
      </c>
    </row>
    <row r="211" spans="1:12" ht="19.5" thickTop="1">
      <c r="A211" s="39" t="str">
        <f>'Протоколы испытаний'!A211</f>
        <v>Значения X   в 1-м испытании</v>
      </c>
      <c r="B211" s="30">
        <f>'Протоколы испытаний'!B211</f>
        <v>0</v>
      </c>
      <c r="C211" s="67">
        <f>'Протоколы испытаний'!C211</f>
        <v>0</v>
      </c>
      <c r="D211" s="67">
        <f>'Протоколы испытаний'!D211</f>
        <v>0</v>
      </c>
      <c r="E211" s="67">
        <f>'Протоколы испытаний'!E211</f>
        <v>0</v>
      </c>
      <c r="F211" s="68">
        <f>'Протоколы испытаний'!F211</f>
        <v>0</v>
      </c>
      <c r="G211" s="70"/>
      <c r="H211" s="67">
        <f>'Протоколы испытаний'!H211</f>
        <v>0</v>
      </c>
      <c r="I211" s="5"/>
      <c r="J211" s="57">
        <f>IF(SUM(H211:H218)&gt;0,1,10^(-5))</f>
        <v>1.0000000000000001E-5</v>
      </c>
      <c r="K211" s="1"/>
      <c r="L211" s="17" t="str">
        <f>L$3</f>
        <v>из 5 серий по 3 броска монеты</v>
      </c>
    </row>
    <row r="212" spans="1:12" ht="18.75">
      <c r="A212" s="40" t="str">
        <f>'Протоколы испытаний'!A212</f>
        <v>Значения X во 2-м испытании</v>
      </c>
      <c r="B212" s="32">
        <f>'Протоколы испытаний'!B212</f>
        <v>0</v>
      </c>
      <c r="C212" s="24">
        <f>'Протоколы испытаний'!C212</f>
        <v>0</v>
      </c>
      <c r="D212" s="24">
        <f>'Протоколы испытаний'!D212</f>
        <v>0</v>
      </c>
      <c r="E212" s="24">
        <f>'Протоколы испытаний'!E212</f>
        <v>0</v>
      </c>
      <c r="F212" s="77">
        <f>'Протоколы испытаний'!F212</f>
        <v>0</v>
      </c>
      <c r="G212" s="70"/>
      <c r="H212" s="24">
        <f>'Протоколы испытаний'!H212</f>
        <v>0</v>
      </c>
      <c r="I212" s="5"/>
      <c r="J212" s="1"/>
      <c r="K212" s="1"/>
      <c r="L212" s="1" t="str">
        <f>L$4</f>
        <v>X — число серий, в которых трижды</v>
      </c>
    </row>
    <row r="213" spans="1:12" ht="18.75">
      <c r="A213" s="40" t="str">
        <f>'Протоколы испытаний'!A213</f>
        <v>Значения X   в 3-м испытании</v>
      </c>
      <c r="B213" s="32">
        <f>'Протоколы испытаний'!B213</f>
        <v>0</v>
      </c>
      <c r="C213" s="24">
        <f>'Протоколы испытаний'!C213</f>
        <v>0</v>
      </c>
      <c r="D213" s="24">
        <f>'Протоколы испытаний'!D213</f>
        <v>0</v>
      </c>
      <c r="E213" s="24">
        <f>'Протоколы испытаний'!E213</f>
        <v>0</v>
      </c>
      <c r="F213" s="77">
        <f>'Протоколы испытаний'!F213</f>
        <v>0</v>
      </c>
      <c r="G213" s="70"/>
      <c r="H213" s="24">
        <f>'Протоколы испытаний'!H213</f>
        <v>0</v>
      </c>
      <c r="I213" s="5"/>
      <c r="J213" s="1"/>
      <c r="K213" s="1"/>
      <c r="L213" s="1" t="str">
        <f>L$5</f>
        <v>выпал орел.</v>
      </c>
    </row>
    <row r="214" spans="1:12" ht="18.75">
      <c r="A214" s="40" t="str">
        <f>'Протоколы испытаний'!A214</f>
        <v>Значения X   в 4-м испытании</v>
      </c>
      <c r="B214" s="32">
        <f>'Протоколы испытаний'!B214</f>
        <v>0</v>
      </c>
      <c r="C214" s="24">
        <f>'Протоколы испытаний'!C214</f>
        <v>0</v>
      </c>
      <c r="D214" s="24">
        <f>'Протоколы испытаний'!D214</f>
        <v>0</v>
      </c>
      <c r="E214" s="24">
        <f>'Протоколы испытаний'!E214</f>
        <v>0</v>
      </c>
      <c r="F214" s="77">
        <f>'Протоколы испытаний'!F214</f>
        <v>0</v>
      </c>
      <c r="G214" s="70"/>
      <c r="H214" s="24">
        <f>'Протоколы испытаний'!H214</f>
        <v>0</v>
      </c>
      <c r="I214" s="6"/>
      <c r="J214" s="1"/>
      <c r="K214" s="1"/>
      <c r="L214" s="1">
        <f>L$6</f>
        <v>0</v>
      </c>
    </row>
    <row r="215" spans="1:12" ht="18.75">
      <c r="A215" s="40" t="str">
        <f>'Протоколы испытаний'!A215</f>
        <v>Значения X   в 5-м испытании</v>
      </c>
      <c r="B215" s="32">
        <f>'Протоколы испытаний'!B215</f>
        <v>0</v>
      </c>
      <c r="C215" s="24">
        <f>'Протоколы испытаний'!C215</f>
        <v>0</v>
      </c>
      <c r="D215" s="24">
        <f>'Протоколы испытаний'!D215</f>
        <v>0</v>
      </c>
      <c r="E215" s="24">
        <f>'Протоколы испытаний'!E215</f>
        <v>0</v>
      </c>
      <c r="F215" s="77">
        <f>'Протоколы испытаний'!F215</f>
        <v>0</v>
      </c>
      <c r="G215" s="70"/>
      <c r="H215" s="24">
        <f>'Протоколы испытаний'!H215</f>
        <v>0</v>
      </c>
      <c r="I215" s="6"/>
      <c r="J215" s="1"/>
      <c r="K215" s="1"/>
      <c r="L215" s="1"/>
    </row>
    <row r="216" spans="1:12" ht="18.75">
      <c r="A216" s="40" t="str">
        <f>'Протоколы испытаний'!A216</f>
        <v>Значения X   в 6-м испытании</v>
      </c>
      <c r="B216" s="32">
        <f>'Протоколы испытаний'!B216</f>
        <v>0</v>
      </c>
      <c r="C216" s="24">
        <f>'Протоколы испытаний'!C216</f>
        <v>0</v>
      </c>
      <c r="D216" s="24">
        <f>'Протоколы испытаний'!D216</f>
        <v>0</v>
      </c>
      <c r="E216" s="24">
        <f>'Протоколы испытаний'!E216</f>
        <v>0</v>
      </c>
      <c r="F216" s="77">
        <f>'Протоколы испытаний'!F216</f>
        <v>0</v>
      </c>
      <c r="G216" s="70"/>
      <c r="H216" s="24">
        <f>'Протоколы испытаний'!H216</f>
        <v>0</v>
      </c>
      <c r="I216" s="6"/>
      <c r="J216" s="1"/>
      <c r="K216" s="1"/>
      <c r="L216" s="1"/>
    </row>
    <row r="217" spans="1:12" ht="18.75">
      <c r="A217" s="40" t="str">
        <f>'Протоколы испытаний'!A217</f>
        <v>Значения X   в 7-м испытании</v>
      </c>
      <c r="B217" s="32">
        <f>'Протоколы испытаний'!B217</f>
        <v>0</v>
      </c>
      <c r="C217" s="24">
        <f>'Протоколы испытаний'!C217</f>
        <v>0</v>
      </c>
      <c r="D217" s="24">
        <f>'Протоколы испытаний'!D217</f>
        <v>0</v>
      </c>
      <c r="E217" s="24">
        <f>'Протоколы испытаний'!E217</f>
        <v>0</v>
      </c>
      <c r="F217" s="77">
        <f>'Протоколы испытаний'!F217</f>
        <v>0</v>
      </c>
      <c r="G217" s="70"/>
      <c r="H217" s="24">
        <f>'Протоколы испытаний'!H217</f>
        <v>0</v>
      </c>
      <c r="I217" s="6"/>
      <c r="J217" s="1"/>
      <c r="K217" s="1"/>
      <c r="L217" s="1"/>
    </row>
    <row r="218" spans="1:12" ht="19.5" thickBot="1">
      <c r="A218" s="41" t="str">
        <f>'Протоколы испытаний'!A218</f>
        <v>Значения X   в 8-м испытании</v>
      </c>
      <c r="B218" s="34">
        <f>'Протоколы испытаний'!B218</f>
        <v>0</v>
      </c>
      <c r="C218" s="69">
        <f>'Протоколы испытаний'!C218</f>
        <v>0</v>
      </c>
      <c r="D218" s="69">
        <f>'Протоколы испытаний'!D218</f>
        <v>0</v>
      </c>
      <c r="E218" s="69">
        <f>'Протоколы испытаний'!E218</f>
        <v>0</v>
      </c>
      <c r="F218" s="78">
        <f>'Протоколы испытаний'!F218</f>
        <v>0</v>
      </c>
      <c r="G218" s="70"/>
      <c r="H218" s="27">
        <f>'Протоколы испытаний'!H218</f>
        <v>0</v>
      </c>
      <c r="I218" s="6"/>
      <c r="J218" s="1"/>
      <c r="K218" s="1"/>
      <c r="L218" s="1">
        <f>L$10</f>
        <v>0</v>
      </c>
    </row>
    <row r="219" spans="1:12" ht="20.25" thickTop="1" thickBot="1">
      <c r="A219" s="81" t="str">
        <f>'Протоколы испытаний'!A219</f>
        <v>xi</v>
      </c>
      <c r="B219" s="82">
        <f>'Протоколы испытаний'!B219</f>
        <v>0</v>
      </c>
      <c r="C219" s="83">
        <f>'Протоколы испытаний'!C219</f>
        <v>1</v>
      </c>
      <c r="D219" s="83">
        <f>'Протоколы испытаний'!D219</f>
        <v>2</v>
      </c>
      <c r="E219" s="83">
        <f>'Протоколы испытаний'!E219</f>
        <v>3</v>
      </c>
      <c r="F219" s="83">
        <f>'Протоколы испытаний'!F219</f>
        <v>4</v>
      </c>
      <c r="G219" s="83">
        <f>'Протоколы испытаний'!G219</f>
        <v>5</v>
      </c>
      <c r="H219" s="83" t="str">
        <f>'Протоколы испытаний'!H219</f>
        <v>&gt;5</v>
      </c>
      <c r="I219" s="6"/>
      <c r="J219" s="1"/>
      <c r="K219" s="1"/>
      <c r="L219" s="1">
        <f>L$11</f>
        <v>0</v>
      </c>
    </row>
    <row r="220" spans="1:12" ht="18.75">
      <c r="A220" s="72" t="str">
        <f>'Протоколы испытаний'!A220</f>
        <v>n(X=xi)</v>
      </c>
      <c r="B220" s="108">
        <f>'Протоколы испытаний'!B220</f>
        <v>0</v>
      </c>
      <c r="C220" s="109">
        <f>'Протоколы испытаний'!C220</f>
        <v>0</v>
      </c>
      <c r="D220" s="109">
        <f>'Протоколы испытаний'!D220</f>
        <v>0</v>
      </c>
      <c r="E220" s="109">
        <f>'Протоколы испытаний'!E220</f>
        <v>0</v>
      </c>
      <c r="F220" s="109">
        <f>'Протоколы испытаний'!F220</f>
        <v>0</v>
      </c>
      <c r="G220" s="109">
        <f>'Протоколы испытаний'!G220</f>
        <v>0</v>
      </c>
      <c r="H220" s="110">
        <f>'Протоколы испытаний'!H220</f>
        <v>0</v>
      </c>
      <c r="I220" s="6">
        <f>SUM(B220:H220)</f>
        <v>0</v>
      </c>
      <c r="J220" s="1"/>
      <c r="K220" s="1"/>
      <c r="L220" s="1">
        <f>L$12</f>
        <v>0</v>
      </c>
    </row>
    <row r="221" spans="1:12" ht="19.5" thickBot="1">
      <c r="A221" s="46" t="str">
        <f>'Протоколы испытаний'!A221</f>
        <v>w(X=xi)</v>
      </c>
      <c r="B221" s="34">
        <f>IF($I220=0,0,B220/$I220)</f>
        <v>0</v>
      </c>
      <c r="C221" s="69">
        <f t="shared" ref="C221" si="39">IF($I220=0,0,C220/$I220)</f>
        <v>0</v>
      </c>
      <c r="D221" s="69">
        <f t="shared" ref="D221" si="40">IF($I220=0,0,D220/$I220)</f>
        <v>0</v>
      </c>
      <c r="E221" s="69">
        <f t="shared" ref="E221" si="41">IF($I220=0,0,E220/$I220)</f>
        <v>0</v>
      </c>
      <c r="F221" s="69">
        <f t="shared" ref="F221" si="42">IF($I220=0,0,F220/$I220)</f>
        <v>0</v>
      </c>
      <c r="G221" s="69">
        <f t="shared" ref="G221" si="43">IF($I220=0,0,G220/$I220)</f>
        <v>0</v>
      </c>
      <c r="H221" s="78">
        <f t="shared" ref="H221" si="44">IF($I220=0,0,H220/$I220)</f>
        <v>0</v>
      </c>
      <c r="I221" s="6">
        <f>SUM(B221:H221)</f>
        <v>0</v>
      </c>
      <c r="J221" s="1"/>
      <c r="K221" s="1"/>
      <c r="L221" s="1">
        <f>L$13</f>
        <v>0</v>
      </c>
    </row>
    <row r="222" spans="1:12" ht="19.5" thickTop="1">
      <c r="A222" s="47" t="str">
        <f>'Протоколы испытаний'!A222</f>
        <v>p(xi) (для биномиального закона)</v>
      </c>
      <c r="B222" s="88">
        <f>'Протоколы испытаний'!B222</f>
        <v>0.51290999999999998</v>
      </c>
      <c r="C222" s="106">
        <f>'Протоколы испытаний'!C222</f>
        <v>0.36636000000000002</v>
      </c>
      <c r="D222" s="106" t="str">
        <f>'Протоколы испытаний'!D222</f>
        <v>0.10468</v>
      </c>
      <c r="E222" s="106">
        <f>'Протоколы испытаний'!E222</f>
        <v>1.495E-2</v>
      </c>
      <c r="F222" s="106">
        <f>'Протоколы испытаний'!F222</f>
        <v>1.07E-3</v>
      </c>
      <c r="G222" s="106">
        <f>'Протоколы испытаний'!G222</f>
        <v>3.0000000000000001E-5</v>
      </c>
      <c r="H222" s="107">
        <f>'Протоколы испытаний'!H222</f>
        <v>0</v>
      </c>
      <c r="I222" s="6"/>
      <c r="J222" s="1"/>
      <c r="K222" s="1"/>
      <c r="L222" s="1">
        <f>L$14</f>
        <v>0</v>
      </c>
    </row>
    <row r="223" spans="1:12" ht="18">
      <c r="A223" s="45" t="str">
        <f>'Протоколы испытаний'!A223</f>
        <v>p(xi) (для закона Пуассона)</v>
      </c>
      <c r="B223" s="91">
        <f>'Протоколы испытаний'!B223</f>
        <v>0.53525999999999996</v>
      </c>
      <c r="C223" s="53">
        <f>'Протоколы испытаний'!C223</f>
        <v>0.33454</v>
      </c>
      <c r="D223" s="53">
        <f>'Протоколы испытаний'!D223</f>
        <v>0.10453999999999999</v>
      </c>
      <c r="E223" s="53">
        <f>'Протоколы испытаний'!E223</f>
        <v>2.1780000000000001E-2</v>
      </c>
      <c r="F223" s="53">
        <f>'Протоколы испытаний'!F223</f>
        <v>3.3999999999999998E-3</v>
      </c>
      <c r="G223" s="53">
        <f>'Протоколы испытаний'!G223</f>
        <v>4.2999999999999999E-4</v>
      </c>
      <c r="H223" s="97">
        <f>'Протоколы испытаний'!H223</f>
        <v>0</v>
      </c>
      <c r="I223" s="1"/>
      <c r="J223" s="1"/>
      <c r="K223" s="1"/>
      <c r="L223" s="1">
        <f>L$15</f>
        <v>0</v>
      </c>
    </row>
    <row r="224" spans="1:12" ht="18">
      <c r="A224" s="45" t="str">
        <f>'Протоколы испытаний'!A224</f>
        <v>p(xi) (по теореме Муавра-Лапласа)</v>
      </c>
      <c r="B224" s="91">
        <f>'Протоколы испытаний'!B224</f>
        <v>0.37745124180654221</v>
      </c>
      <c r="C224" s="53">
        <f>'Протоколы испытаний'!C224</f>
        <v>0.47438196387197351</v>
      </c>
      <c r="D224" s="53">
        <f>'Протоколы испытаний'!D224</f>
        <v>9.5776066705217863E-2</v>
      </c>
      <c r="E224" s="53">
        <f>'Протоколы испытаний'!E224</f>
        <v>3.1063282434063348E-3</v>
      </c>
      <c r="F224" s="53">
        <f>'Протоколы испытаний'!F224</f>
        <v>1.6184497205098575E-5</v>
      </c>
      <c r="G224" s="53">
        <f>'Протоколы испытаний'!G224</f>
        <v>1.35460475991584E-8</v>
      </c>
      <c r="H224" s="97">
        <f>'Протоколы испытаний'!H224</f>
        <v>0</v>
      </c>
      <c r="I224" s="1"/>
      <c r="J224" s="1"/>
      <c r="K224" s="1"/>
      <c r="L224" s="1">
        <f>L$17</f>
        <v>0</v>
      </c>
    </row>
    <row r="225" spans="1:12" ht="18">
      <c r="A225" s="45" t="str">
        <f>'Протоколы испытаний'!A225</f>
        <v>Fвыб(xi)</v>
      </c>
      <c r="B225" s="32">
        <v>0</v>
      </c>
      <c r="C225" s="24">
        <f>B221</f>
        <v>0</v>
      </c>
      <c r="D225" s="24">
        <f>SUM(B221:C221)</f>
        <v>0</v>
      </c>
      <c r="E225" s="24">
        <f>SUM(B221:D221)</f>
        <v>0</v>
      </c>
      <c r="F225" s="24">
        <f>SUM(B221:E221)</f>
        <v>0</v>
      </c>
      <c r="G225" s="24">
        <f>SUM(B221:F221)</f>
        <v>0</v>
      </c>
      <c r="H225" s="77">
        <f>SUM(B221:G221)</f>
        <v>0</v>
      </c>
      <c r="I225" s="1"/>
      <c r="J225" s="1"/>
      <c r="K225" s="1"/>
      <c r="L225" s="1"/>
    </row>
    <row r="226" spans="1:12" ht="18">
      <c r="A226" s="45" t="str">
        <f>'Протоколы испытаний'!A226</f>
        <v>Fбином(xi)</v>
      </c>
      <c r="B226" s="91">
        <f>'Протоколы испытаний'!B226</f>
        <v>0</v>
      </c>
      <c r="C226" s="53">
        <f>'Протоколы испытаний'!C226</f>
        <v>0.51290999999999998</v>
      </c>
      <c r="D226" s="53">
        <f>'Протоколы испытаний'!D226</f>
        <v>0.87927</v>
      </c>
      <c r="E226" s="53">
        <f>'Протоколы испытаний'!E226</f>
        <v>0.98394999999999999</v>
      </c>
      <c r="F226" s="53">
        <f>'Протоколы испытаний'!F226</f>
        <v>0.99890000000000001</v>
      </c>
      <c r="G226" s="53">
        <f>'Протоколы испытаний'!G226</f>
        <v>0.99997000000000003</v>
      </c>
      <c r="H226" s="97">
        <f>'Протоколы испытаний'!H226</f>
        <v>1</v>
      </c>
      <c r="I226" s="1"/>
      <c r="J226" s="1"/>
      <c r="K226" s="1"/>
      <c r="L226" s="1"/>
    </row>
    <row r="227" spans="1:12" ht="18">
      <c r="A227" s="45" t="str">
        <f>'Протоколы испытаний'!A227</f>
        <v>Fпуасс(xi)</v>
      </c>
      <c r="B227" s="91">
        <f>'Протоколы испытаний'!B227</f>
        <v>0</v>
      </c>
      <c r="C227" s="53">
        <f>'Протоколы испытаний'!C227</f>
        <v>0.53525999999999996</v>
      </c>
      <c r="D227" s="53">
        <f>'Протоколы испытаний'!D227</f>
        <v>0.87927</v>
      </c>
      <c r="E227" s="53">
        <f>'Протоколы испытаний'!E227</f>
        <v>0.98394999999999999</v>
      </c>
      <c r="F227" s="53">
        <f>'Протоколы испытаний'!F227</f>
        <v>0.99890000000000001</v>
      </c>
      <c r="G227" s="53">
        <f>'Протоколы испытаний'!G227</f>
        <v>0.99997000000000003</v>
      </c>
      <c r="H227" s="97">
        <f>'Протоколы испытаний'!H227</f>
        <v>1</v>
      </c>
      <c r="I227" s="1"/>
      <c r="J227" s="1"/>
      <c r="K227" s="1"/>
      <c r="L227" s="1"/>
    </row>
    <row r="228" spans="1:12" ht="18.75" thickBot="1">
      <c r="A228" s="46" t="str">
        <f>'Протоколы испытаний'!A228</f>
        <v>Fнорм((xi-x(i-1))/2)</v>
      </c>
      <c r="B228" s="94"/>
      <c r="C228" s="54">
        <f>'Протоколы испытаний'!C228</f>
        <v>0.43288618749631069</v>
      </c>
      <c r="D228" s="54">
        <f>'Протоколы испытаний'!D228</f>
        <v>0.88163821468107129</v>
      </c>
      <c r="E228" s="54">
        <f>'Протоколы испытаний'!E228</f>
        <v>0.99438505667354171</v>
      </c>
      <c r="F228" s="54">
        <f>'Протоколы испытаний'!F228</f>
        <v>0.99994940269737909</v>
      </c>
      <c r="G228" s="54">
        <f>'Протоколы испытаний'!G228</f>
        <v>0.99999991969272073</v>
      </c>
      <c r="H228" s="98">
        <f>'Протоколы испытаний'!H228</f>
        <v>1</v>
      </c>
      <c r="I228" s="1"/>
      <c r="J228" s="1"/>
      <c r="K228" s="1"/>
      <c r="L228" s="1"/>
    </row>
    <row r="229" spans="1:12" ht="19.5" thickTop="1">
      <c r="A229" s="1"/>
      <c r="B229" s="26"/>
      <c r="C229" s="26"/>
      <c r="D229" s="26"/>
      <c r="E229" s="25"/>
      <c r="F229" s="25"/>
      <c r="G229" s="25"/>
      <c r="H229" s="5"/>
      <c r="I229" s="1"/>
      <c r="J229" s="1"/>
      <c r="K229" s="1"/>
      <c r="L229" s="1"/>
    </row>
    <row r="230" spans="1:12" ht="18.75">
      <c r="A230" s="20" t="s">
        <v>81</v>
      </c>
      <c r="B230" s="25"/>
      <c r="C230" s="25"/>
      <c r="D230" s="25"/>
      <c r="E230" s="25"/>
      <c r="F230" s="25"/>
      <c r="G230" s="25"/>
      <c r="H230" s="95"/>
      <c r="I230" s="1"/>
      <c r="J230" s="1"/>
      <c r="K230" s="1"/>
      <c r="L230" s="100" t="s">
        <v>76</v>
      </c>
    </row>
    <row r="231" spans="1:12" ht="18.75">
      <c r="A231" s="20"/>
      <c r="B231" s="25"/>
      <c r="C231" s="25"/>
      <c r="D231" s="25"/>
      <c r="E231" s="25"/>
      <c r="F231" s="25"/>
      <c r="G231" s="25"/>
      <c r="H231" s="95"/>
      <c r="I231" s="1"/>
      <c r="J231" s="1"/>
      <c r="K231" s="1"/>
      <c r="L231" s="1"/>
    </row>
    <row r="232" spans="1:12" ht="18.75">
      <c r="A232" s="20"/>
      <c r="B232" s="25"/>
      <c r="C232" s="25"/>
      <c r="D232" s="25"/>
      <c r="E232" s="25"/>
      <c r="F232" s="25"/>
      <c r="G232" s="25"/>
      <c r="H232" s="95"/>
      <c r="I232" s="1"/>
      <c r="J232" s="1"/>
      <c r="K232" s="1"/>
      <c r="L232" s="1"/>
    </row>
    <row r="233" spans="1:12" ht="18.75">
      <c r="A233" s="20"/>
      <c r="B233" s="25"/>
      <c r="C233" s="25"/>
      <c r="D233" s="25"/>
      <c r="E233" s="25"/>
      <c r="F233" s="25"/>
      <c r="G233" s="25"/>
      <c r="H233" s="95"/>
      <c r="I233" s="1"/>
      <c r="J233" s="1"/>
      <c r="K233" s="1"/>
      <c r="L233" s="1"/>
    </row>
    <row r="234" spans="1:12" ht="1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9.5" thickBot="1">
      <c r="A235" s="10" t="str">
        <f>'Название и список группы'!A10</f>
        <v>Петрова</v>
      </c>
      <c r="B235" s="113" t="str">
        <f>'Название и список группы'!B10</f>
        <v>Ольга Александровна</v>
      </c>
      <c r="C235" s="113"/>
      <c r="D235" s="113"/>
      <c r="E235" s="113"/>
      <c r="F235" s="113"/>
      <c r="G235" s="113"/>
      <c r="H235" s="113"/>
      <c r="I235" s="113"/>
      <c r="J235" s="113"/>
      <c r="K235" s="1"/>
      <c r="L235" s="1">
        <f>L$27</f>
        <v>0</v>
      </c>
    </row>
    <row r="236" spans="1:12" ht="24.75" thickTop="1" thickBot="1">
      <c r="A236" s="38" t="str">
        <f>'Протоколы испытаний'!A236</f>
        <v>Номер серии</v>
      </c>
      <c r="B236" s="66">
        <f>'Протоколы испытаний'!B236</f>
        <v>1</v>
      </c>
      <c r="C236" s="28">
        <f>'Протоколы испытаний'!C236</f>
        <v>2</v>
      </c>
      <c r="D236" s="28">
        <f>'Протоколы испытаний'!D236</f>
        <v>3</v>
      </c>
      <c r="E236" s="28">
        <f>'Протоколы испытаний'!E236</f>
        <v>4</v>
      </c>
      <c r="F236" s="29">
        <f>'Протоколы испытаний'!F236</f>
        <v>5</v>
      </c>
      <c r="G236" s="71"/>
      <c r="H236" s="64" t="str">
        <f>'Протоколы испытаний'!H236</f>
        <v>число серий</v>
      </c>
      <c r="I236" s="2"/>
      <c r="J236" s="56" t="s">
        <v>0</v>
      </c>
      <c r="K236" s="1"/>
      <c r="L236" s="17" t="str">
        <f>L$2</f>
        <v>Выполните 8 испытаний</v>
      </c>
    </row>
    <row r="237" spans="1:12" ht="19.5" thickTop="1">
      <c r="A237" s="39" t="str">
        <f>'Протоколы испытаний'!A237</f>
        <v>Значения X   в 1-м испытании</v>
      </c>
      <c r="B237" s="30">
        <f>'Протоколы испытаний'!B237</f>
        <v>0</v>
      </c>
      <c r="C237" s="67">
        <f>'Протоколы испытаний'!C237</f>
        <v>0</v>
      </c>
      <c r="D237" s="67">
        <f>'Протоколы испытаний'!D237</f>
        <v>0</v>
      </c>
      <c r="E237" s="67">
        <f>'Протоколы испытаний'!E237</f>
        <v>0</v>
      </c>
      <c r="F237" s="68">
        <f>'Протоколы испытаний'!F237</f>
        <v>0</v>
      </c>
      <c r="G237" s="70"/>
      <c r="H237" s="67">
        <f>'Протоколы испытаний'!H237</f>
        <v>0</v>
      </c>
      <c r="I237" s="5"/>
      <c r="J237" s="57">
        <f>IF(SUM(H237:H244)&gt;0,1,10^(-5))</f>
        <v>1.0000000000000001E-5</v>
      </c>
      <c r="K237" s="1"/>
      <c r="L237" s="17" t="str">
        <f>L$3</f>
        <v>из 5 серий по 3 броска монеты</v>
      </c>
    </row>
    <row r="238" spans="1:12" ht="18.75">
      <c r="A238" s="40" t="str">
        <f>'Протоколы испытаний'!A238</f>
        <v>Значения X во 2-м испытании</v>
      </c>
      <c r="B238" s="32">
        <f>'Протоколы испытаний'!B238</f>
        <v>0</v>
      </c>
      <c r="C238" s="24">
        <f>'Протоколы испытаний'!C238</f>
        <v>0</v>
      </c>
      <c r="D238" s="24">
        <f>'Протоколы испытаний'!D238</f>
        <v>0</v>
      </c>
      <c r="E238" s="24">
        <f>'Протоколы испытаний'!E238</f>
        <v>0</v>
      </c>
      <c r="F238" s="77">
        <f>'Протоколы испытаний'!F238</f>
        <v>0</v>
      </c>
      <c r="G238" s="70"/>
      <c r="H238" s="24">
        <f>'Протоколы испытаний'!H238</f>
        <v>0</v>
      </c>
      <c r="I238" s="5"/>
      <c r="J238" s="1"/>
      <c r="K238" s="1"/>
      <c r="L238" s="1" t="str">
        <f>L$4</f>
        <v>X — число серий, в которых трижды</v>
      </c>
    </row>
    <row r="239" spans="1:12" ht="18.75">
      <c r="A239" s="40" t="str">
        <f>'Протоколы испытаний'!A239</f>
        <v>Значения X   в 3-м испытании</v>
      </c>
      <c r="B239" s="32">
        <f>'Протоколы испытаний'!B239</f>
        <v>0</v>
      </c>
      <c r="C239" s="24">
        <f>'Протоколы испытаний'!C239</f>
        <v>0</v>
      </c>
      <c r="D239" s="24">
        <f>'Протоколы испытаний'!D239</f>
        <v>0</v>
      </c>
      <c r="E239" s="24">
        <f>'Протоколы испытаний'!E239</f>
        <v>0</v>
      </c>
      <c r="F239" s="77">
        <f>'Протоколы испытаний'!F239</f>
        <v>0</v>
      </c>
      <c r="G239" s="70"/>
      <c r="H239" s="24">
        <f>'Протоколы испытаний'!H239</f>
        <v>0</v>
      </c>
      <c r="I239" s="5"/>
      <c r="J239" s="1"/>
      <c r="K239" s="1"/>
      <c r="L239" s="1" t="str">
        <f>L$5</f>
        <v>выпал орел.</v>
      </c>
    </row>
    <row r="240" spans="1:12" ht="18.75">
      <c r="A240" s="40" t="str">
        <f>'Протоколы испытаний'!A240</f>
        <v>Значения X   в 4-м испытании</v>
      </c>
      <c r="B240" s="32">
        <f>'Протоколы испытаний'!B240</f>
        <v>0</v>
      </c>
      <c r="C240" s="24">
        <f>'Протоколы испытаний'!C240</f>
        <v>0</v>
      </c>
      <c r="D240" s="24">
        <f>'Протоколы испытаний'!D240</f>
        <v>0</v>
      </c>
      <c r="E240" s="24">
        <f>'Протоколы испытаний'!E240</f>
        <v>0</v>
      </c>
      <c r="F240" s="77">
        <f>'Протоколы испытаний'!F240</f>
        <v>0</v>
      </c>
      <c r="G240" s="70"/>
      <c r="H240" s="24">
        <f>'Протоколы испытаний'!H240</f>
        <v>0</v>
      </c>
      <c r="I240" s="6"/>
      <c r="J240" s="1"/>
      <c r="K240" s="1"/>
      <c r="L240" s="1">
        <f>L$6</f>
        <v>0</v>
      </c>
    </row>
    <row r="241" spans="1:12" ht="18.75">
      <c r="A241" s="40" t="str">
        <f>'Протоколы испытаний'!A241</f>
        <v>Значения X   в 5-м испытании</v>
      </c>
      <c r="B241" s="32">
        <f>'Протоколы испытаний'!B241</f>
        <v>0</v>
      </c>
      <c r="C241" s="24">
        <f>'Протоколы испытаний'!C241</f>
        <v>0</v>
      </c>
      <c r="D241" s="24">
        <f>'Протоколы испытаний'!D241</f>
        <v>0</v>
      </c>
      <c r="E241" s="24">
        <f>'Протоколы испытаний'!E241</f>
        <v>0</v>
      </c>
      <c r="F241" s="77">
        <f>'Протоколы испытаний'!F241</f>
        <v>0</v>
      </c>
      <c r="G241" s="70"/>
      <c r="H241" s="24">
        <f>'Протоколы испытаний'!H241</f>
        <v>0</v>
      </c>
      <c r="I241" s="6"/>
      <c r="J241" s="1"/>
      <c r="K241" s="1"/>
      <c r="L241" s="1"/>
    </row>
    <row r="242" spans="1:12" ht="18.75">
      <c r="A242" s="40" t="str">
        <f>'Протоколы испытаний'!A242</f>
        <v>Значения X   в 6-м испытании</v>
      </c>
      <c r="B242" s="32">
        <f>'Протоколы испытаний'!B242</f>
        <v>0</v>
      </c>
      <c r="C242" s="24">
        <f>'Протоколы испытаний'!C242</f>
        <v>0</v>
      </c>
      <c r="D242" s="24">
        <f>'Протоколы испытаний'!D242</f>
        <v>0</v>
      </c>
      <c r="E242" s="24">
        <f>'Протоколы испытаний'!E242</f>
        <v>0</v>
      </c>
      <c r="F242" s="77">
        <f>'Протоколы испытаний'!F242</f>
        <v>0</v>
      </c>
      <c r="G242" s="70"/>
      <c r="H242" s="24">
        <f>'Протоколы испытаний'!H242</f>
        <v>0</v>
      </c>
      <c r="I242" s="6"/>
      <c r="J242" s="1"/>
      <c r="K242" s="1"/>
      <c r="L242" s="1"/>
    </row>
    <row r="243" spans="1:12" ht="18.75">
      <c r="A243" s="40" t="str">
        <f>'Протоколы испытаний'!A243</f>
        <v>Значения X   в 7-м испытании</v>
      </c>
      <c r="B243" s="32">
        <f>'Протоколы испытаний'!B243</f>
        <v>0</v>
      </c>
      <c r="C243" s="24">
        <f>'Протоколы испытаний'!C243</f>
        <v>0</v>
      </c>
      <c r="D243" s="24">
        <f>'Протоколы испытаний'!D243</f>
        <v>0</v>
      </c>
      <c r="E243" s="24">
        <f>'Протоколы испытаний'!E243</f>
        <v>0</v>
      </c>
      <c r="F243" s="77">
        <f>'Протоколы испытаний'!F243</f>
        <v>0</v>
      </c>
      <c r="G243" s="70"/>
      <c r="H243" s="24">
        <f>'Протоколы испытаний'!H243</f>
        <v>0</v>
      </c>
      <c r="I243" s="6"/>
      <c r="J243" s="1"/>
      <c r="K243" s="1"/>
      <c r="L243" s="1"/>
    </row>
    <row r="244" spans="1:12" ht="19.5" thickBot="1">
      <c r="A244" s="41" t="str">
        <f>'Протоколы испытаний'!A244</f>
        <v>Значения X   в 8-м испытании</v>
      </c>
      <c r="B244" s="34">
        <f>'Протоколы испытаний'!B244</f>
        <v>0</v>
      </c>
      <c r="C244" s="69">
        <f>'Протоколы испытаний'!C244</f>
        <v>0</v>
      </c>
      <c r="D244" s="69">
        <f>'Протоколы испытаний'!D244</f>
        <v>0</v>
      </c>
      <c r="E244" s="69">
        <f>'Протоколы испытаний'!E244</f>
        <v>0</v>
      </c>
      <c r="F244" s="78">
        <f>'Протоколы испытаний'!F244</f>
        <v>0</v>
      </c>
      <c r="G244" s="70"/>
      <c r="H244" s="27">
        <f>'Протоколы испытаний'!H244</f>
        <v>0</v>
      </c>
      <c r="I244" s="6"/>
      <c r="J244" s="1"/>
      <c r="K244" s="1"/>
      <c r="L244" s="1">
        <f>L$10</f>
        <v>0</v>
      </c>
    </row>
    <row r="245" spans="1:12" ht="20.25" thickTop="1" thickBot="1">
      <c r="A245" s="81" t="str">
        <f>'Протоколы испытаний'!A245</f>
        <v>xi</v>
      </c>
      <c r="B245" s="82">
        <f>'Протоколы испытаний'!B245</f>
        <v>0</v>
      </c>
      <c r="C245" s="83">
        <f>'Протоколы испытаний'!C245</f>
        <v>1</v>
      </c>
      <c r="D245" s="83">
        <f>'Протоколы испытаний'!D245</f>
        <v>2</v>
      </c>
      <c r="E245" s="83">
        <f>'Протоколы испытаний'!E245</f>
        <v>3</v>
      </c>
      <c r="F245" s="83">
        <f>'Протоколы испытаний'!F245</f>
        <v>4</v>
      </c>
      <c r="G245" s="83">
        <f>'Протоколы испытаний'!G245</f>
        <v>5</v>
      </c>
      <c r="H245" s="83" t="str">
        <f>'Протоколы испытаний'!H245</f>
        <v>&gt;5</v>
      </c>
      <c r="I245" s="6"/>
      <c r="J245" s="1"/>
      <c r="K245" s="1"/>
      <c r="L245" s="1">
        <f>L$11</f>
        <v>0</v>
      </c>
    </row>
    <row r="246" spans="1:12" ht="18.75">
      <c r="A246" s="72" t="str">
        <f>'Протоколы испытаний'!A246</f>
        <v>n(X=xi)</v>
      </c>
      <c r="B246" s="108">
        <f>'Протоколы испытаний'!B246</f>
        <v>0</v>
      </c>
      <c r="C246" s="109">
        <f>'Протоколы испытаний'!C246</f>
        <v>0</v>
      </c>
      <c r="D246" s="109">
        <f>'Протоколы испытаний'!D246</f>
        <v>0</v>
      </c>
      <c r="E246" s="109">
        <f>'Протоколы испытаний'!E246</f>
        <v>0</v>
      </c>
      <c r="F246" s="109">
        <f>'Протоколы испытаний'!F246</f>
        <v>0</v>
      </c>
      <c r="G246" s="109">
        <f>'Протоколы испытаний'!G246</f>
        <v>0</v>
      </c>
      <c r="H246" s="110">
        <f>'Протоколы испытаний'!H246</f>
        <v>0</v>
      </c>
      <c r="I246" s="6">
        <f>SUM(B246:H246)</f>
        <v>0</v>
      </c>
      <c r="J246" s="1"/>
      <c r="K246" s="1"/>
      <c r="L246" s="1">
        <f>L$12</f>
        <v>0</v>
      </c>
    </row>
    <row r="247" spans="1:12" ht="19.5" thickBot="1">
      <c r="A247" s="46" t="str">
        <f>'Протоколы испытаний'!A247</f>
        <v>w(X=xi)</v>
      </c>
      <c r="B247" s="34">
        <f>IF($I246=0,0,B246/$I246)</f>
        <v>0</v>
      </c>
      <c r="C247" s="69">
        <f t="shared" ref="C247" si="45">IF($I246=0,0,C246/$I246)</f>
        <v>0</v>
      </c>
      <c r="D247" s="69">
        <f t="shared" ref="D247" si="46">IF($I246=0,0,D246/$I246)</f>
        <v>0</v>
      </c>
      <c r="E247" s="69">
        <f t="shared" ref="E247" si="47">IF($I246=0,0,E246/$I246)</f>
        <v>0</v>
      </c>
      <c r="F247" s="69">
        <f t="shared" ref="F247" si="48">IF($I246=0,0,F246/$I246)</f>
        <v>0</v>
      </c>
      <c r="G247" s="69">
        <f t="shared" ref="G247" si="49">IF($I246=0,0,G246/$I246)</f>
        <v>0</v>
      </c>
      <c r="H247" s="78">
        <f t="shared" ref="H247" si="50">IF($I246=0,0,H246/$I246)</f>
        <v>0</v>
      </c>
      <c r="I247" s="6">
        <f>SUM(B247:H247)</f>
        <v>0</v>
      </c>
      <c r="J247" s="1"/>
      <c r="K247" s="1"/>
      <c r="L247" s="1">
        <f>L$13</f>
        <v>0</v>
      </c>
    </row>
    <row r="248" spans="1:12" ht="19.5" thickTop="1">
      <c r="A248" s="47" t="str">
        <f>'Протоколы испытаний'!A248</f>
        <v>p(xi) (для биномиального закона)</v>
      </c>
      <c r="B248" s="88">
        <f>'Протоколы испытаний'!B248</f>
        <v>0.51290999999999998</v>
      </c>
      <c r="C248" s="106">
        <f>'Протоколы испытаний'!C248</f>
        <v>0.36636000000000002</v>
      </c>
      <c r="D248" s="106" t="str">
        <f>'Протоколы испытаний'!D248</f>
        <v>0.10468</v>
      </c>
      <c r="E248" s="106">
        <f>'Протоколы испытаний'!E248</f>
        <v>1.495E-2</v>
      </c>
      <c r="F248" s="106">
        <f>'Протоколы испытаний'!F248</f>
        <v>1.07E-3</v>
      </c>
      <c r="G248" s="106">
        <f>'Протоколы испытаний'!G248</f>
        <v>3.0000000000000001E-5</v>
      </c>
      <c r="H248" s="107">
        <f>'Протоколы испытаний'!H248</f>
        <v>0</v>
      </c>
      <c r="I248" s="6"/>
      <c r="J248" s="1"/>
      <c r="K248" s="1"/>
      <c r="L248" s="1">
        <f>L$14</f>
        <v>0</v>
      </c>
    </row>
    <row r="249" spans="1:12" ht="18">
      <c r="A249" s="45" t="str">
        <f>'Протоколы испытаний'!A249</f>
        <v>p(xi) (для закона Пуассона)</v>
      </c>
      <c r="B249" s="91">
        <f>'Протоколы испытаний'!B249</f>
        <v>0.53525999999999996</v>
      </c>
      <c r="C249" s="53">
        <f>'Протоколы испытаний'!C249</f>
        <v>0.33454</v>
      </c>
      <c r="D249" s="53">
        <f>'Протоколы испытаний'!D249</f>
        <v>0.10453999999999999</v>
      </c>
      <c r="E249" s="53">
        <f>'Протоколы испытаний'!E249</f>
        <v>2.1780000000000001E-2</v>
      </c>
      <c r="F249" s="53">
        <f>'Протоколы испытаний'!F249</f>
        <v>3.3999999999999998E-3</v>
      </c>
      <c r="G249" s="53">
        <f>'Протоколы испытаний'!G249</f>
        <v>4.2999999999999999E-4</v>
      </c>
      <c r="H249" s="97">
        <f>'Протоколы испытаний'!H249</f>
        <v>0</v>
      </c>
      <c r="I249" s="1"/>
      <c r="J249" s="1"/>
      <c r="K249" s="1"/>
      <c r="L249" s="1">
        <f>L$15</f>
        <v>0</v>
      </c>
    </row>
    <row r="250" spans="1:12" ht="18">
      <c r="A250" s="45" t="str">
        <f>'Протоколы испытаний'!A250</f>
        <v>p(xi) (по теореме Муавра-Лапласа)</v>
      </c>
      <c r="B250" s="91">
        <f>'Протоколы испытаний'!B250</f>
        <v>0.37745124180654221</v>
      </c>
      <c r="C250" s="53">
        <f>'Протоколы испытаний'!C250</f>
        <v>0.47438196387197351</v>
      </c>
      <c r="D250" s="53">
        <f>'Протоколы испытаний'!D250</f>
        <v>9.5776066705217863E-2</v>
      </c>
      <c r="E250" s="53">
        <f>'Протоколы испытаний'!E250</f>
        <v>3.1063282434063348E-3</v>
      </c>
      <c r="F250" s="53">
        <f>'Протоколы испытаний'!F250</f>
        <v>1.6184497205098575E-5</v>
      </c>
      <c r="G250" s="53">
        <f>'Протоколы испытаний'!G250</f>
        <v>1.35460475991584E-8</v>
      </c>
      <c r="H250" s="97">
        <f>'Протоколы испытаний'!H250</f>
        <v>0</v>
      </c>
      <c r="I250" s="1"/>
      <c r="J250" s="1"/>
      <c r="K250" s="1"/>
      <c r="L250" s="1">
        <f>L$17</f>
        <v>0</v>
      </c>
    </row>
    <row r="251" spans="1:12" ht="18">
      <c r="A251" s="45" t="str">
        <f>'Протоколы испытаний'!A251</f>
        <v>Fвыб(xi)</v>
      </c>
      <c r="B251" s="32">
        <v>0</v>
      </c>
      <c r="C251" s="24">
        <f>B247</f>
        <v>0</v>
      </c>
      <c r="D251" s="24">
        <f>SUM(B247:C247)</f>
        <v>0</v>
      </c>
      <c r="E251" s="24">
        <f>SUM(B247:D247)</f>
        <v>0</v>
      </c>
      <c r="F251" s="24">
        <f>SUM(B247:E247)</f>
        <v>0</v>
      </c>
      <c r="G251" s="24">
        <f>SUM(B247:F247)</f>
        <v>0</v>
      </c>
      <c r="H251" s="77">
        <f>SUM(B247:G247)</f>
        <v>0</v>
      </c>
      <c r="I251" s="1"/>
      <c r="J251" s="1"/>
      <c r="K251" s="1"/>
      <c r="L251" s="1"/>
    </row>
    <row r="252" spans="1:12" ht="18">
      <c r="A252" s="45" t="str">
        <f>'Протоколы испытаний'!A252</f>
        <v>Fбином(xi)</v>
      </c>
      <c r="B252" s="91">
        <f>'Протоколы испытаний'!B252</f>
        <v>0</v>
      </c>
      <c r="C252" s="53">
        <f>'Протоколы испытаний'!C252</f>
        <v>0.51290999999999998</v>
      </c>
      <c r="D252" s="53">
        <f>'Протоколы испытаний'!D252</f>
        <v>0.87927</v>
      </c>
      <c r="E252" s="53">
        <f>'Протоколы испытаний'!E252</f>
        <v>0.98394999999999999</v>
      </c>
      <c r="F252" s="53">
        <f>'Протоколы испытаний'!F252</f>
        <v>0.99890000000000001</v>
      </c>
      <c r="G252" s="53">
        <f>'Протоколы испытаний'!G252</f>
        <v>0.99997000000000003</v>
      </c>
      <c r="H252" s="97">
        <f>'Протоколы испытаний'!H252</f>
        <v>1</v>
      </c>
      <c r="I252" s="1"/>
      <c r="J252" s="1"/>
      <c r="K252" s="1"/>
      <c r="L252" s="1"/>
    </row>
    <row r="253" spans="1:12" ht="18">
      <c r="A253" s="45" t="str">
        <f>'Протоколы испытаний'!A253</f>
        <v>Fпуасс(xi)</v>
      </c>
      <c r="B253" s="91">
        <f>'Протоколы испытаний'!B253</f>
        <v>0</v>
      </c>
      <c r="C253" s="53">
        <f>'Протоколы испытаний'!C253</f>
        <v>0.53525999999999996</v>
      </c>
      <c r="D253" s="53">
        <f>'Протоколы испытаний'!D253</f>
        <v>0.87927</v>
      </c>
      <c r="E253" s="53">
        <f>'Протоколы испытаний'!E253</f>
        <v>0.98394999999999999</v>
      </c>
      <c r="F253" s="53">
        <f>'Протоколы испытаний'!F253</f>
        <v>0.99890000000000001</v>
      </c>
      <c r="G253" s="53">
        <f>'Протоколы испытаний'!G253</f>
        <v>0.99997000000000003</v>
      </c>
      <c r="H253" s="97">
        <f>'Протоколы испытаний'!H253</f>
        <v>1</v>
      </c>
      <c r="I253" s="1"/>
      <c r="J253" s="1"/>
      <c r="K253" s="1"/>
      <c r="L253" s="1"/>
    </row>
    <row r="254" spans="1:12" ht="18.75" thickBot="1">
      <c r="A254" s="46" t="str">
        <f>'Протоколы испытаний'!A254</f>
        <v>Fнорм((xi-x(i-1))/2)</v>
      </c>
      <c r="B254" s="94"/>
      <c r="C254" s="54">
        <f>'Протоколы испытаний'!C254</f>
        <v>0.43288618749631069</v>
      </c>
      <c r="D254" s="54">
        <f>'Протоколы испытаний'!D254</f>
        <v>0.88163821468107129</v>
      </c>
      <c r="E254" s="54">
        <f>'Протоколы испытаний'!E254</f>
        <v>0.99438505667354171</v>
      </c>
      <c r="F254" s="54">
        <f>'Протоколы испытаний'!F254</f>
        <v>0.99994940269737909</v>
      </c>
      <c r="G254" s="54">
        <f>'Протоколы испытаний'!G254</f>
        <v>0.99999991969272073</v>
      </c>
      <c r="H254" s="98">
        <f>'Протоколы испытаний'!H254</f>
        <v>1</v>
      </c>
      <c r="I254" s="1"/>
      <c r="J254" s="1"/>
      <c r="K254" s="1"/>
      <c r="L254" s="1"/>
    </row>
    <row r="255" spans="1:12" ht="19.5" thickTop="1">
      <c r="A255" s="1"/>
      <c r="B255" s="26"/>
      <c r="C255" s="26"/>
      <c r="D255" s="26"/>
      <c r="E255" s="25"/>
      <c r="F255" s="25"/>
      <c r="G255" s="25"/>
      <c r="H255" s="5"/>
      <c r="I255" s="1"/>
      <c r="J255" s="1"/>
      <c r="K255" s="1"/>
      <c r="L255" s="1"/>
    </row>
    <row r="256" spans="1:12" ht="18.75">
      <c r="A256" s="20" t="s">
        <v>81</v>
      </c>
      <c r="B256" s="25"/>
      <c r="C256" s="25"/>
      <c r="D256" s="25"/>
      <c r="E256" s="25"/>
      <c r="F256" s="25"/>
      <c r="G256" s="25"/>
      <c r="H256" s="95"/>
      <c r="I256" s="1"/>
      <c r="J256" s="1"/>
      <c r="K256" s="1"/>
      <c r="L256" s="100" t="s">
        <v>76</v>
      </c>
    </row>
    <row r="257" spans="1:12" ht="18.75">
      <c r="A257" s="20"/>
      <c r="B257" s="25"/>
      <c r="C257" s="25"/>
      <c r="D257" s="25"/>
      <c r="E257" s="25"/>
      <c r="F257" s="25"/>
      <c r="G257" s="25"/>
      <c r="H257" s="95"/>
      <c r="I257" s="1"/>
      <c r="J257" s="1"/>
      <c r="K257" s="1"/>
      <c r="L257" s="1"/>
    </row>
    <row r="258" spans="1:12" ht="18.75">
      <c r="A258" s="20"/>
      <c r="B258" s="25"/>
      <c r="C258" s="25"/>
      <c r="D258" s="25"/>
      <c r="E258" s="25"/>
      <c r="F258" s="25"/>
      <c r="G258" s="25"/>
      <c r="H258" s="95"/>
      <c r="I258" s="1"/>
      <c r="J258" s="1"/>
      <c r="K258" s="1"/>
      <c r="L258" s="1"/>
    </row>
    <row r="259" spans="1:12" ht="18.75">
      <c r="A259" s="20"/>
      <c r="B259" s="25"/>
      <c r="C259" s="25"/>
      <c r="D259" s="25"/>
      <c r="E259" s="25"/>
      <c r="F259" s="25"/>
      <c r="G259" s="25"/>
      <c r="H259" s="95"/>
      <c r="I259" s="1"/>
      <c r="J259" s="1"/>
      <c r="K259" s="1"/>
      <c r="L259" s="1"/>
    </row>
    <row r="260" spans="1:12" ht="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9.5" thickBot="1">
      <c r="A261" s="10" t="str">
        <f>'Название и список группы'!A11</f>
        <v>Подшивалов</v>
      </c>
      <c r="B261" s="113" t="str">
        <f>'Название и список группы'!B11</f>
        <v>Данил Дмитриевич</v>
      </c>
      <c r="C261" s="113"/>
      <c r="D261" s="113"/>
      <c r="E261" s="113"/>
      <c r="F261" s="113"/>
      <c r="G261" s="113"/>
      <c r="H261" s="113"/>
      <c r="I261" s="113"/>
      <c r="J261" s="113"/>
      <c r="K261" s="1"/>
      <c r="L261" s="1">
        <f>L$27</f>
        <v>0</v>
      </c>
    </row>
    <row r="262" spans="1:12" ht="24.75" thickTop="1" thickBot="1">
      <c r="A262" s="38" t="str">
        <f>'Протоколы испытаний'!A262</f>
        <v>Номер серии</v>
      </c>
      <c r="B262" s="66">
        <f>'Протоколы испытаний'!B262</f>
        <v>1</v>
      </c>
      <c r="C262" s="28">
        <f>'Протоколы испытаний'!C262</f>
        <v>2</v>
      </c>
      <c r="D262" s="28">
        <f>'Протоколы испытаний'!D262</f>
        <v>3</v>
      </c>
      <c r="E262" s="28">
        <f>'Протоколы испытаний'!E262</f>
        <v>4</v>
      </c>
      <c r="F262" s="29">
        <f>'Протоколы испытаний'!F262</f>
        <v>5</v>
      </c>
      <c r="G262" s="71"/>
      <c r="H262" s="64" t="str">
        <f>'Протоколы испытаний'!H262</f>
        <v>число серий</v>
      </c>
      <c r="I262" s="2"/>
      <c r="J262" s="56" t="s">
        <v>0</v>
      </c>
      <c r="K262" s="1"/>
      <c r="L262" s="17" t="str">
        <f>L$2</f>
        <v>Выполните 8 испытаний</v>
      </c>
    </row>
    <row r="263" spans="1:12" ht="19.5" thickTop="1">
      <c r="A263" s="39" t="str">
        <f>'Протоколы испытаний'!A263</f>
        <v>Значения X   в 1-м испытании</v>
      </c>
      <c r="B263" s="30">
        <f>'Протоколы испытаний'!B263</f>
        <v>0</v>
      </c>
      <c r="C263" s="67">
        <f>'Протоколы испытаний'!C263</f>
        <v>0</v>
      </c>
      <c r="D263" s="67">
        <f>'Протоколы испытаний'!D263</f>
        <v>0</v>
      </c>
      <c r="E263" s="67">
        <f>'Протоколы испытаний'!E263</f>
        <v>0</v>
      </c>
      <c r="F263" s="68">
        <f>'Протоколы испытаний'!F263</f>
        <v>0</v>
      </c>
      <c r="G263" s="70"/>
      <c r="H263" s="67">
        <f>'Протоколы испытаний'!H263</f>
        <v>0</v>
      </c>
      <c r="I263" s="5"/>
      <c r="J263" s="57">
        <f>IF(SUM(H263:H270)&gt;0,1,10^(-5))</f>
        <v>1.0000000000000001E-5</v>
      </c>
      <c r="K263" s="1"/>
      <c r="L263" s="17" t="str">
        <f>L$3</f>
        <v>из 5 серий по 3 броска монеты</v>
      </c>
    </row>
    <row r="264" spans="1:12" ht="18.75">
      <c r="A264" s="40" t="str">
        <f>'Протоколы испытаний'!A264</f>
        <v>Значения X во 2-м испытании</v>
      </c>
      <c r="B264" s="32">
        <f>'Протоколы испытаний'!B264</f>
        <v>0</v>
      </c>
      <c r="C264" s="24">
        <f>'Протоколы испытаний'!C264</f>
        <v>0</v>
      </c>
      <c r="D264" s="24">
        <f>'Протоколы испытаний'!D264</f>
        <v>0</v>
      </c>
      <c r="E264" s="24">
        <f>'Протоколы испытаний'!E264</f>
        <v>0</v>
      </c>
      <c r="F264" s="77">
        <f>'Протоколы испытаний'!F264</f>
        <v>0</v>
      </c>
      <c r="G264" s="70"/>
      <c r="H264" s="24">
        <f>'Протоколы испытаний'!H264</f>
        <v>0</v>
      </c>
      <c r="I264" s="5"/>
      <c r="J264" s="1"/>
      <c r="K264" s="1"/>
      <c r="L264" s="1" t="str">
        <f>L$4</f>
        <v>X — число серий, в которых трижды</v>
      </c>
    </row>
    <row r="265" spans="1:12" ht="18.75">
      <c r="A265" s="40" t="str">
        <f>'Протоколы испытаний'!A265</f>
        <v>Значения X   в 3-м испытании</v>
      </c>
      <c r="B265" s="32">
        <f>'Протоколы испытаний'!B265</f>
        <v>0</v>
      </c>
      <c r="C265" s="24">
        <f>'Протоколы испытаний'!C265</f>
        <v>0</v>
      </c>
      <c r="D265" s="24">
        <f>'Протоколы испытаний'!D265</f>
        <v>0</v>
      </c>
      <c r="E265" s="24">
        <f>'Протоколы испытаний'!E265</f>
        <v>0</v>
      </c>
      <c r="F265" s="77">
        <f>'Протоколы испытаний'!F265</f>
        <v>0</v>
      </c>
      <c r="G265" s="70"/>
      <c r="H265" s="24">
        <f>'Протоколы испытаний'!H265</f>
        <v>0</v>
      </c>
      <c r="I265" s="5"/>
      <c r="J265" s="1"/>
      <c r="K265" s="1"/>
      <c r="L265" s="1" t="str">
        <f>L$5</f>
        <v>выпал орел.</v>
      </c>
    </row>
    <row r="266" spans="1:12" ht="18.75">
      <c r="A266" s="40" t="str">
        <f>'Протоколы испытаний'!A266</f>
        <v>Значения X   в 4-м испытании</v>
      </c>
      <c r="B266" s="32">
        <f>'Протоколы испытаний'!B266</f>
        <v>0</v>
      </c>
      <c r="C266" s="24">
        <f>'Протоколы испытаний'!C266</f>
        <v>0</v>
      </c>
      <c r="D266" s="24">
        <f>'Протоколы испытаний'!D266</f>
        <v>0</v>
      </c>
      <c r="E266" s="24">
        <f>'Протоколы испытаний'!E266</f>
        <v>0</v>
      </c>
      <c r="F266" s="77">
        <f>'Протоколы испытаний'!F266</f>
        <v>0</v>
      </c>
      <c r="G266" s="70"/>
      <c r="H266" s="24">
        <f>'Протоколы испытаний'!H266</f>
        <v>0</v>
      </c>
      <c r="I266" s="6"/>
      <c r="J266" s="1"/>
      <c r="K266" s="1"/>
      <c r="L266" s="1">
        <f>L$6</f>
        <v>0</v>
      </c>
    </row>
    <row r="267" spans="1:12" ht="18.75">
      <c r="A267" s="40" t="str">
        <f>'Протоколы испытаний'!A267</f>
        <v>Значения X   в 5-м испытании</v>
      </c>
      <c r="B267" s="32">
        <f>'Протоколы испытаний'!B267</f>
        <v>0</v>
      </c>
      <c r="C267" s="24">
        <f>'Протоколы испытаний'!C267</f>
        <v>0</v>
      </c>
      <c r="D267" s="24">
        <f>'Протоколы испытаний'!D267</f>
        <v>0</v>
      </c>
      <c r="E267" s="24">
        <f>'Протоколы испытаний'!E267</f>
        <v>0</v>
      </c>
      <c r="F267" s="77">
        <f>'Протоколы испытаний'!F267</f>
        <v>0</v>
      </c>
      <c r="G267" s="70"/>
      <c r="H267" s="24">
        <f>'Протоколы испытаний'!H267</f>
        <v>0</v>
      </c>
      <c r="I267" s="6"/>
      <c r="J267" s="1"/>
      <c r="K267" s="1"/>
      <c r="L267" s="1"/>
    </row>
    <row r="268" spans="1:12" ht="18.75">
      <c r="A268" s="40" t="str">
        <f>'Протоколы испытаний'!A268</f>
        <v>Значения X   в 6-м испытании</v>
      </c>
      <c r="B268" s="32">
        <f>'Протоколы испытаний'!B268</f>
        <v>0</v>
      </c>
      <c r="C268" s="24">
        <f>'Протоколы испытаний'!C268</f>
        <v>0</v>
      </c>
      <c r="D268" s="24">
        <f>'Протоколы испытаний'!D268</f>
        <v>0</v>
      </c>
      <c r="E268" s="24">
        <f>'Протоколы испытаний'!E268</f>
        <v>0</v>
      </c>
      <c r="F268" s="77">
        <f>'Протоколы испытаний'!F268</f>
        <v>0</v>
      </c>
      <c r="G268" s="70"/>
      <c r="H268" s="24">
        <f>'Протоколы испытаний'!H268</f>
        <v>0</v>
      </c>
      <c r="I268" s="6"/>
      <c r="J268" s="1"/>
      <c r="K268" s="1"/>
      <c r="L268" s="1"/>
    </row>
    <row r="269" spans="1:12" ht="18.75">
      <c r="A269" s="40" t="str">
        <f>'Протоколы испытаний'!A269</f>
        <v>Значения X   в 7-м испытании</v>
      </c>
      <c r="B269" s="32">
        <f>'Протоколы испытаний'!B269</f>
        <v>0</v>
      </c>
      <c r="C269" s="24">
        <f>'Протоколы испытаний'!C269</f>
        <v>0</v>
      </c>
      <c r="D269" s="24">
        <f>'Протоколы испытаний'!D269</f>
        <v>0</v>
      </c>
      <c r="E269" s="24">
        <f>'Протоколы испытаний'!E269</f>
        <v>0</v>
      </c>
      <c r="F269" s="77">
        <f>'Протоколы испытаний'!F269</f>
        <v>0</v>
      </c>
      <c r="G269" s="70"/>
      <c r="H269" s="24">
        <f>'Протоколы испытаний'!H269</f>
        <v>0</v>
      </c>
      <c r="I269" s="6"/>
      <c r="J269" s="1"/>
      <c r="K269" s="1"/>
      <c r="L269" s="1"/>
    </row>
    <row r="270" spans="1:12" ht="19.5" thickBot="1">
      <c r="A270" s="41" t="str">
        <f>'Протоколы испытаний'!A270</f>
        <v>Значения X   в 8-м испытании</v>
      </c>
      <c r="B270" s="34">
        <f>'Протоколы испытаний'!B270</f>
        <v>0</v>
      </c>
      <c r="C270" s="69">
        <f>'Протоколы испытаний'!C270</f>
        <v>0</v>
      </c>
      <c r="D270" s="69">
        <f>'Протоколы испытаний'!D270</f>
        <v>0</v>
      </c>
      <c r="E270" s="69">
        <f>'Протоколы испытаний'!E270</f>
        <v>0</v>
      </c>
      <c r="F270" s="78">
        <f>'Протоколы испытаний'!F270</f>
        <v>0</v>
      </c>
      <c r="G270" s="70"/>
      <c r="H270" s="27">
        <f>'Протоколы испытаний'!H270</f>
        <v>0</v>
      </c>
      <c r="I270" s="6"/>
      <c r="J270" s="1"/>
      <c r="K270" s="1"/>
      <c r="L270" s="1">
        <f>L$10</f>
        <v>0</v>
      </c>
    </row>
    <row r="271" spans="1:12" ht="20.25" thickTop="1" thickBot="1">
      <c r="A271" s="81" t="str">
        <f>'Протоколы испытаний'!A271</f>
        <v>xi</v>
      </c>
      <c r="B271" s="82">
        <f>'Протоколы испытаний'!B271</f>
        <v>0</v>
      </c>
      <c r="C271" s="83">
        <f>'Протоколы испытаний'!C271</f>
        <v>1</v>
      </c>
      <c r="D271" s="83">
        <f>'Протоколы испытаний'!D271</f>
        <v>2</v>
      </c>
      <c r="E271" s="83">
        <f>'Протоколы испытаний'!E271</f>
        <v>3</v>
      </c>
      <c r="F271" s="83">
        <f>'Протоколы испытаний'!F271</f>
        <v>4</v>
      </c>
      <c r="G271" s="83">
        <f>'Протоколы испытаний'!G271</f>
        <v>5</v>
      </c>
      <c r="H271" s="83" t="str">
        <f>'Протоколы испытаний'!H271</f>
        <v>&gt;5</v>
      </c>
      <c r="I271" s="6"/>
      <c r="J271" s="1"/>
      <c r="K271" s="1"/>
      <c r="L271" s="1">
        <f>L$11</f>
        <v>0</v>
      </c>
    </row>
    <row r="272" spans="1:12" ht="18.75">
      <c r="A272" s="72" t="str">
        <f>'Протоколы испытаний'!A272</f>
        <v>n(X=xi)</v>
      </c>
      <c r="B272" s="108">
        <f>'Протоколы испытаний'!B272</f>
        <v>0</v>
      </c>
      <c r="C272" s="109">
        <f>'Протоколы испытаний'!C272</f>
        <v>0</v>
      </c>
      <c r="D272" s="109">
        <f>'Протоколы испытаний'!D272</f>
        <v>0</v>
      </c>
      <c r="E272" s="109">
        <f>'Протоколы испытаний'!E272</f>
        <v>0</v>
      </c>
      <c r="F272" s="109">
        <f>'Протоколы испытаний'!F272</f>
        <v>0</v>
      </c>
      <c r="G272" s="109">
        <f>'Протоколы испытаний'!G272</f>
        <v>0</v>
      </c>
      <c r="H272" s="110">
        <f>'Протоколы испытаний'!H272</f>
        <v>0</v>
      </c>
      <c r="I272" s="6">
        <f>SUM(B272:H272)</f>
        <v>0</v>
      </c>
      <c r="J272" s="1"/>
      <c r="K272" s="1"/>
      <c r="L272" s="1">
        <f>L$12</f>
        <v>0</v>
      </c>
    </row>
    <row r="273" spans="1:12" ht="19.5" thickBot="1">
      <c r="A273" s="46" t="str">
        <f>'Протоколы испытаний'!A273</f>
        <v>w(X=xi)</v>
      </c>
      <c r="B273" s="34">
        <f>IF($I272=0,0,B272/$I272)</f>
        <v>0</v>
      </c>
      <c r="C273" s="69">
        <f t="shared" ref="C273" si="51">IF($I272=0,0,C272/$I272)</f>
        <v>0</v>
      </c>
      <c r="D273" s="69">
        <f t="shared" ref="D273" si="52">IF($I272=0,0,D272/$I272)</f>
        <v>0</v>
      </c>
      <c r="E273" s="69">
        <f t="shared" ref="E273" si="53">IF($I272=0,0,E272/$I272)</f>
        <v>0</v>
      </c>
      <c r="F273" s="69">
        <f t="shared" ref="F273" si="54">IF($I272=0,0,F272/$I272)</f>
        <v>0</v>
      </c>
      <c r="G273" s="69">
        <f t="shared" ref="G273" si="55">IF($I272=0,0,G272/$I272)</f>
        <v>0</v>
      </c>
      <c r="H273" s="78">
        <f t="shared" ref="H273" si="56">IF($I272=0,0,H272/$I272)</f>
        <v>0</v>
      </c>
      <c r="I273" s="6">
        <f>SUM(B273:H273)</f>
        <v>0</v>
      </c>
      <c r="J273" s="1"/>
      <c r="K273" s="1"/>
      <c r="L273" s="1">
        <f>L$13</f>
        <v>0</v>
      </c>
    </row>
    <row r="274" spans="1:12" ht="19.5" thickTop="1">
      <c r="A274" s="47" t="str">
        <f>'Протоколы испытаний'!A274</f>
        <v>p(xi) (для биномиального закона)</v>
      </c>
      <c r="B274" s="88">
        <f>'Протоколы испытаний'!B274</f>
        <v>0.51290999999999998</v>
      </c>
      <c r="C274" s="106">
        <f>'Протоколы испытаний'!C274</f>
        <v>0.36636000000000002</v>
      </c>
      <c r="D274" s="106" t="str">
        <f>'Протоколы испытаний'!D274</f>
        <v>0.10468</v>
      </c>
      <c r="E274" s="106">
        <f>'Протоколы испытаний'!E274</f>
        <v>1.495E-2</v>
      </c>
      <c r="F274" s="106">
        <f>'Протоколы испытаний'!F274</f>
        <v>1.07E-3</v>
      </c>
      <c r="G274" s="106">
        <f>'Протоколы испытаний'!G274</f>
        <v>3.0000000000000001E-5</v>
      </c>
      <c r="H274" s="107">
        <f>'Протоколы испытаний'!H274</f>
        <v>0</v>
      </c>
      <c r="I274" s="6"/>
      <c r="J274" s="1"/>
      <c r="K274" s="1"/>
      <c r="L274" s="1">
        <f>L$14</f>
        <v>0</v>
      </c>
    </row>
    <row r="275" spans="1:12" ht="18">
      <c r="A275" s="45" t="str">
        <f>'Протоколы испытаний'!A275</f>
        <v>p(xi) (для закона Пуассона)</v>
      </c>
      <c r="B275" s="91">
        <f>'Протоколы испытаний'!B275</f>
        <v>0.53525999999999996</v>
      </c>
      <c r="C275" s="53">
        <f>'Протоколы испытаний'!C275</f>
        <v>0.33454</v>
      </c>
      <c r="D275" s="53">
        <f>'Протоколы испытаний'!D275</f>
        <v>0.10453999999999999</v>
      </c>
      <c r="E275" s="53">
        <f>'Протоколы испытаний'!E275</f>
        <v>2.1780000000000001E-2</v>
      </c>
      <c r="F275" s="53">
        <f>'Протоколы испытаний'!F275</f>
        <v>3.3999999999999998E-3</v>
      </c>
      <c r="G275" s="53">
        <f>'Протоколы испытаний'!G275</f>
        <v>4.2999999999999999E-4</v>
      </c>
      <c r="H275" s="97">
        <f>'Протоколы испытаний'!H275</f>
        <v>0</v>
      </c>
      <c r="I275" s="1"/>
      <c r="J275" s="1"/>
      <c r="K275" s="1"/>
      <c r="L275" s="1">
        <f>L$15</f>
        <v>0</v>
      </c>
    </row>
    <row r="276" spans="1:12" ht="18">
      <c r="A276" s="45" t="str">
        <f>'Протоколы испытаний'!A276</f>
        <v>p(xi) (по теореме Муавра-Лапласа)</v>
      </c>
      <c r="B276" s="91">
        <f>'Протоколы испытаний'!B276</f>
        <v>0.37745124180654221</v>
      </c>
      <c r="C276" s="53">
        <f>'Протоколы испытаний'!C276</f>
        <v>0.47438196387197351</v>
      </c>
      <c r="D276" s="53">
        <f>'Протоколы испытаний'!D276</f>
        <v>9.5776066705217863E-2</v>
      </c>
      <c r="E276" s="53">
        <f>'Протоколы испытаний'!E276</f>
        <v>3.1063282434063348E-3</v>
      </c>
      <c r="F276" s="53">
        <f>'Протоколы испытаний'!F276</f>
        <v>1.6184497205098575E-5</v>
      </c>
      <c r="G276" s="53">
        <f>'Протоколы испытаний'!G276</f>
        <v>1.35460475991584E-8</v>
      </c>
      <c r="H276" s="97">
        <f>'Протоколы испытаний'!H276</f>
        <v>0</v>
      </c>
      <c r="I276" s="1"/>
      <c r="J276" s="1"/>
      <c r="K276" s="1"/>
      <c r="L276" s="1">
        <f>L$17</f>
        <v>0</v>
      </c>
    </row>
    <row r="277" spans="1:12" ht="18">
      <c r="A277" s="45" t="str">
        <f>'Протоколы испытаний'!A277</f>
        <v>Fвыб(xi)</v>
      </c>
      <c r="B277" s="32">
        <v>0</v>
      </c>
      <c r="C277" s="24">
        <f>B273</f>
        <v>0</v>
      </c>
      <c r="D277" s="24">
        <f>SUM(B273:C273)</f>
        <v>0</v>
      </c>
      <c r="E277" s="24">
        <f>SUM(B273:D273)</f>
        <v>0</v>
      </c>
      <c r="F277" s="24">
        <f>SUM(B273:E273)</f>
        <v>0</v>
      </c>
      <c r="G277" s="24">
        <f>SUM(B273:F273)</f>
        <v>0</v>
      </c>
      <c r="H277" s="77">
        <f>SUM(B273:G273)</f>
        <v>0</v>
      </c>
      <c r="I277" s="1"/>
      <c r="J277" s="1"/>
      <c r="K277" s="1"/>
      <c r="L277" s="1"/>
    </row>
    <row r="278" spans="1:12" ht="18">
      <c r="A278" s="45" t="str">
        <f>'Протоколы испытаний'!A278</f>
        <v>Fбином(xi)</v>
      </c>
      <c r="B278" s="91">
        <f>'Протоколы испытаний'!B278</f>
        <v>0</v>
      </c>
      <c r="C278" s="53">
        <f>'Протоколы испытаний'!C278</f>
        <v>0.51290999999999998</v>
      </c>
      <c r="D278" s="53">
        <f>'Протоколы испытаний'!D278</f>
        <v>0.87927</v>
      </c>
      <c r="E278" s="53">
        <f>'Протоколы испытаний'!E278</f>
        <v>0.98394999999999999</v>
      </c>
      <c r="F278" s="53">
        <f>'Протоколы испытаний'!F278</f>
        <v>0.99890000000000001</v>
      </c>
      <c r="G278" s="53">
        <f>'Протоколы испытаний'!G278</f>
        <v>0.99997000000000003</v>
      </c>
      <c r="H278" s="97">
        <f>'Протоколы испытаний'!H278</f>
        <v>1</v>
      </c>
      <c r="I278" s="1"/>
      <c r="J278" s="1"/>
      <c r="K278" s="1"/>
      <c r="L278" s="1"/>
    </row>
    <row r="279" spans="1:12" ht="18">
      <c r="A279" s="45" t="str">
        <f>'Протоколы испытаний'!A279</f>
        <v>Fпуасс(xi)</v>
      </c>
      <c r="B279" s="91">
        <f>'Протоколы испытаний'!B279</f>
        <v>0</v>
      </c>
      <c r="C279" s="53">
        <f>'Протоколы испытаний'!C279</f>
        <v>0.53525999999999996</v>
      </c>
      <c r="D279" s="53">
        <f>'Протоколы испытаний'!D279</f>
        <v>0.87927</v>
      </c>
      <c r="E279" s="53">
        <f>'Протоколы испытаний'!E279</f>
        <v>0.98394999999999999</v>
      </c>
      <c r="F279" s="53">
        <f>'Протоколы испытаний'!F279</f>
        <v>0.99890000000000001</v>
      </c>
      <c r="G279" s="53">
        <f>'Протоколы испытаний'!G279</f>
        <v>0.99997000000000003</v>
      </c>
      <c r="H279" s="97">
        <f>'Протоколы испытаний'!H279</f>
        <v>1</v>
      </c>
      <c r="I279" s="1"/>
      <c r="J279" s="1"/>
      <c r="K279" s="1"/>
      <c r="L279" s="1"/>
    </row>
    <row r="280" spans="1:12" ht="18.75" thickBot="1">
      <c r="A280" s="46" t="str">
        <f>'Протоколы испытаний'!A280</f>
        <v>Fнорм((xi-x(i-1))/2)</v>
      </c>
      <c r="B280" s="94"/>
      <c r="C280" s="54">
        <f>'Протоколы испытаний'!C280</f>
        <v>0.43288618749631069</v>
      </c>
      <c r="D280" s="54">
        <f>'Протоколы испытаний'!D280</f>
        <v>0.88163821468107129</v>
      </c>
      <c r="E280" s="54">
        <f>'Протоколы испытаний'!E280</f>
        <v>0.99438505667354171</v>
      </c>
      <c r="F280" s="54">
        <f>'Протоколы испытаний'!F280</f>
        <v>0.99994940269737909</v>
      </c>
      <c r="G280" s="54">
        <f>'Протоколы испытаний'!G280</f>
        <v>0.99999991969272073</v>
      </c>
      <c r="H280" s="98">
        <f>'Протоколы испытаний'!H280</f>
        <v>1</v>
      </c>
      <c r="I280" s="1"/>
      <c r="J280" s="1"/>
      <c r="K280" s="1"/>
      <c r="L280" s="1"/>
    </row>
    <row r="281" spans="1:12" ht="19.5" thickTop="1">
      <c r="A281" s="1"/>
      <c r="B281" s="26"/>
      <c r="C281" s="26"/>
      <c r="D281" s="26"/>
      <c r="E281" s="25"/>
      <c r="F281" s="25"/>
      <c r="G281" s="25"/>
      <c r="H281" s="5"/>
      <c r="I281" s="1"/>
      <c r="J281" s="1"/>
      <c r="K281" s="1"/>
      <c r="L281" s="1"/>
    </row>
    <row r="282" spans="1:12" ht="18.75">
      <c r="A282" s="20" t="s">
        <v>81</v>
      </c>
      <c r="B282" s="25"/>
      <c r="C282" s="25"/>
      <c r="D282" s="25"/>
      <c r="E282" s="25"/>
      <c r="F282" s="25"/>
      <c r="G282" s="25"/>
      <c r="H282" s="95"/>
      <c r="I282" s="1"/>
      <c r="J282" s="1"/>
      <c r="K282" s="1"/>
      <c r="L282" s="100" t="s">
        <v>76</v>
      </c>
    </row>
    <row r="283" spans="1:12" ht="18.75">
      <c r="A283" s="20"/>
      <c r="B283" s="25"/>
      <c r="C283" s="25"/>
      <c r="D283" s="25"/>
      <c r="E283" s="25"/>
      <c r="F283" s="25"/>
      <c r="G283" s="25"/>
      <c r="H283" s="95"/>
      <c r="I283" s="1"/>
      <c r="J283" s="1"/>
      <c r="K283" s="1"/>
      <c r="L283" s="1"/>
    </row>
    <row r="284" spans="1:12" ht="18.75">
      <c r="A284" s="20"/>
      <c r="B284" s="25"/>
      <c r="C284" s="25"/>
      <c r="D284" s="25"/>
      <c r="E284" s="25"/>
      <c r="F284" s="25"/>
      <c r="G284" s="25"/>
      <c r="H284" s="95"/>
      <c r="I284" s="1"/>
      <c r="J284" s="1"/>
      <c r="K284" s="1"/>
      <c r="L284" s="1"/>
    </row>
    <row r="285" spans="1:12" ht="18.75">
      <c r="A285" s="20"/>
      <c r="B285" s="25"/>
      <c r="C285" s="25"/>
      <c r="D285" s="25"/>
      <c r="E285" s="25"/>
      <c r="F285" s="25"/>
      <c r="G285" s="25"/>
      <c r="H285" s="95"/>
      <c r="I285" s="1"/>
      <c r="J285" s="1"/>
      <c r="K285" s="1"/>
      <c r="L285" s="1"/>
    </row>
    <row r="286" spans="1:12" ht="1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9.5" thickBot="1">
      <c r="A287" s="10" t="str">
        <f>'Название и список группы'!A12</f>
        <v>Потапов</v>
      </c>
      <c r="B287" s="113" t="str">
        <f>'Название и список группы'!B12</f>
        <v>Иван Николаевич</v>
      </c>
      <c r="C287" s="113"/>
      <c r="D287" s="113"/>
      <c r="E287" s="113"/>
      <c r="F287" s="113"/>
      <c r="G287" s="113"/>
      <c r="H287" s="113"/>
      <c r="I287" s="113"/>
      <c r="J287" s="113"/>
      <c r="K287" s="1"/>
      <c r="L287" s="1">
        <f>L$27</f>
        <v>0</v>
      </c>
    </row>
    <row r="288" spans="1:12" ht="24.75" thickTop="1" thickBot="1">
      <c r="A288" s="38" t="str">
        <f>'Протоколы испытаний'!A288</f>
        <v>Номер серии</v>
      </c>
      <c r="B288" s="66">
        <f>'Протоколы испытаний'!B288</f>
        <v>1</v>
      </c>
      <c r="C288" s="28">
        <f>'Протоколы испытаний'!C288</f>
        <v>2</v>
      </c>
      <c r="D288" s="28">
        <f>'Протоколы испытаний'!D288</f>
        <v>3</v>
      </c>
      <c r="E288" s="28">
        <f>'Протоколы испытаний'!E288</f>
        <v>4</v>
      </c>
      <c r="F288" s="29">
        <f>'Протоколы испытаний'!F288</f>
        <v>5</v>
      </c>
      <c r="G288" s="71"/>
      <c r="H288" s="64" t="str">
        <f>'Протоколы испытаний'!H288</f>
        <v>число серий</v>
      </c>
      <c r="I288" s="2"/>
      <c r="J288" s="56" t="s">
        <v>0</v>
      </c>
      <c r="K288" s="1"/>
      <c r="L288" s="17" t="str">
        <f>L$2</f>
        <v>Выполните 8 испытаний</v>
      </c>
    </row>
    <row r="289" spans="1:12" ht="19.5" thickTop="1">
      <c r="A289" s="39" t="str">
        <f>'Протоколы испытаний'!A289</f>
        <v>Значения X   в 1-м испытании</v>
      </c>
      <c r="B289" s="30">
        <f>'Протоколы испытаний'!B289</f>
        <v>0</v>
      </c>
      <c r="C289" s="67">
        <f>'Протоколы испытаний'!C289</f>
        <v>0</v>
      </c>
      <c r="D289" s="67">
        <f>'Протоколы испытаний'!D289</f>
        <v>0</v>
      </c>
      <c r="E289" s="67">
        <f>'Протоколы испытаний'!E289</f>
        <v>0</v>
      </c>
      <c r="F289" s="68">
        <f>'Протоколы испытаний'!F289</f>
        <v>0</v>
      </c>
      <c r="G289" s="70"/>
      <c r="H289" s="67">
        <f>'Протоколы испытаний'!H289</f>
        <v>0</v>
      </c>
      <c r="I289" s="5"/>
      <c r="J289" s="57">
        <f>IF(SUM(H289:H296)&gt;0,1,10^(-5))</f>
        <v>1.0000000000000001E-5</v>
      </c>
      <c r="K289" s="1"/>
      <c r="L289" s="17" t="str">
        <f>L$3</f>
        <v>из 5 серий по 3 броска монеты</v>
      </c>
    </row>
    <row r="290" spans="1:12" ht="18.75">
      <c r="A290" s="40" t="str">
        <f>'Протоколы испытаний'!A290</f>
        <v>Значения X во 2-м испытании</v>
      </c>
      <c r="B290" s="32">
        <f>'Протоколы испытаний'!B290</f>
        <v>0</v>
      </c>
      <c r="C290" s="24">
        <f>'Протоколы испытаний'!C290</f>
        <v>0</v>
      </c>
      <c r="D290" s="24">
        <f>'Протоколы испытаний'!D290</f>
        <v>0</v>
      </c>
      <c r="E290" s="24">
        <f>'Протоколы испытаний'!E290</f>
        <v>0</v>
      </c>
      <c r="F290" s="77">
        <f>'Протоколы испытаний'!F290</f>
        <v>0</v>
      </c>
      <c r="G290" s="70"/>
      <c r="H290" s="24">
        <f>'Протоколы испытаний'!H290</f>
        <v>0</v>
      </c>
      <c r="I290" s="5"/>
      <c r="J290" s="1"/>
      <c r="K290" s="1"/>
      <c r="L290" s="1" t="str">
        <f>L$4</f>
        <v>X — число серий, в которых трижды</v>
      </c>
    </row>
    <row r="291" spans="1:12" ht="18.75">
      <c r="A291" s="40" t="str">
        <f>'Протоколы испытаний'!A291</f>
        <v>Значения X   в 3-м испытании</v>
      </c>
      <c r="B291" s="32">
        <f>'Протоколы испытаний'!B291</f>
        <v>0</v>
      </c>
      <c r="C291" s="24">
        <f>'Протоколы испытаний'!C291</f>
        <v>0</v>
      </c>
      <c r="D291" s="24">
        <f>'Протоколы испытаний'!D291</f>
        <v>0</v>
      </c>
      <c r="E291" s="24">
        <f>'Протоколы испытаний'!E291</f>
        <v>0</v>
      </c>
      <c r="F291" s="77">
        <f>'Протоколы испытаний'!F291</f>
        <v>0</v>
      </c>
      <c r="G291" s="70"/>
      <c r="H291" s="24">
        <f>'Протоколы испытаний'!H291</f>
        <v>0</v>
      </c>
      <c r="I291" s="5"/>
      <c r="J291" s="1"/>
      <c r="K291" s="1"/>
      <c r="L291" s="1" t="str">
        <f>L$5</f>
        <v>выпал орел.</v>
      </c>
    </row>
    <row r="292" spans="1:12" ht="18.75">
      <c r="A292" s="40" t="str">
        <f>'Протоколы испытаний'!A292</f>
        <v>Значения X   в 4-м испытании</v>
      </c>
      <c r="B292" s="32">
        <f>'Протоколы испытаний'!B292</f>
        <v>0</v>
      </c>
      <c r="C292" s="24">
        <f>'Протоколы испытаний'!C292</f>
        <v>0</v>
      </c>
      <c r="D292" s="24">
        <f>'Протоколы испытаний'!D292</f>
        <v>0</v>
      </c>
      <c r="E292" s="24">
        <f>'Протоколы испытаний'!E292</f>
        <v>0</v>
      </c>
      <c r="F292" s="77">
        <f>'Протоколы испытаний'!F292</f>
        <v>0</v>
      </c>
      <c r="G292" s="70"/>
      <c r="H292" s="24">
        <f>'Протоколы испытаний'!H292</f>
        <v>0</v>
      </c>
      <c r="I292" s="6"/>
      <c r="J292" s="1"/>
      <c r="K292" s="1"/>
      <c r="L292" s="1">
        <f>L$6</f>
        <v>0</v>
      </c>
    </row>
    <row r="293" spans="1:12" ht="18.75">
      <c r="A293" s="40" t="str">
        <f>'Протоколы испытаний'!A293</f>
        <v>Значения X   в 5-м испытании</v>
      </c>
      <c r="B293" s="32">
        <f>'Протоколы испытаний'!B293</f>
        <v>0</v>
      </c>
      <c r="C293" s="24">
        <f>'Протоколы испытаний'!C293</f>
        <v>0</v>
      </c>
      <c r="D293" s="24">
        <f>'Протоколы испытаний'!D293</f>
        <v>0</v>
      </c>
      <c r="E293" s="24">
        <f>'Протоколы испытаний'!E293</f>
        <v>0</v>
      </c>
      <c r="F293" s="77">
        <f>'Протоколы испытаний'!F293</f>
        <v>0</v>
      </c>
      <c r="G293" s="70"/>
      <c r="H293" s="24">
        <f>'Протоколы испытаний'!H293</f>
        <v>0</v>
      </c>
      <c r="I293" s="6"/>
      <c r="J293" s="1"/>
      <c r="K293" s="1"/>
      <c r="L293" s="1"/>
    </row>
    <row r="294" spans="1:12" ht="18.75">
      <c r="A294" s="40" t="str">
        <f>'Протоколы испытаний'!A294</f>
        <v>Значения X   в 6-м испытании</v>
      </c>
      <c r="B294" s="32">
        <f>'Протоколы испытаний'!B294</f>
        <v>0</v>
      </c>
      <c r="C294" s="24">
        <f>'Протоколы испытаний'!C294</f>
        <v>0</v>
      </c>
      <c r="D294" s="24">
        <f>'Протоколы испытаний'!D294</f>
        <v>0</v>
      </c>
      <c r="E294" s="24">
        <f>'Протоколы испытаний'!E294</f>
        <v>0</v>
      </c>
      <c r="F294" s="77">
        <f>'Протоколы испытаний'!F294</f>
        <v>0</v>
      </c>
      <c r="G294" s="70"/>
      <c r="H294" s="24">
        <f>'Протоколы испытаний'!H294</f>
        <v>0</v>
      </c>
      <c r="I294" s="6"/>
      <c r="J294" s="1"/>
      <c r="K294" s="1"/>
      <c r="L294" s="1"/>
    </row>
    <row r="295" spans="1:12" ht="18.75">
      <c r="A295" s="40" t="str">
        <f>'Протоколы испытаний'!A295</f>
        <v>Значения X   в 7-м испытании</v>
      </c>
      <c r="B295" s="32">
        <f>'Протоколы испытаний'!B295</f>
        <v>0</v>
      </c>
      <c r="C295" s="24">
        <f>'Протоколы испытаний'!C295</f>
        <v>0</v>
      </c>
      <c r="D295" s="24">
        <f>'Протоколы испытаний'!D295</f>
        <v>0</v>
      </c>
      <c r="E295" s="24">
        <f>'Протоколы испытаний'!E295</f>
        <v>0</v>
      </c>
      <c r="F295" s="77">
        <f>'Протоколы испытаний'!F295</f>
        <v>0</v>
      </c>
      <c r="G295" s="70"/>
      <c r="H295" s="24">
        <f>'Протоколы испытаний'!H295</f>
        <v>0</v>
      </c>
      <c r="I295" s="6"/>
      <c r="J295" s="1"/>
      <c r="K295" s="1"/>
      <c r="L295" s="1"/>
    </row>
    <row r="296" spans="1:12" ht="19.5" thickBot="1">
      <c r="A296" s="41" t="str">
        <f>'Протоколы испытаний'!A296</f>
        <v>Значения X   в 8-м испытании</v>
      </c>
      <c r="B296" s="34">
        <f>'Протоколы испытаний'!B296</f>
        <v>0</v>
      </c>
      <c r="C296" s="69">
        <f>'Протоколы испытаний'!C296</f>
        <v>0</v>
      </c>
      <c r="D296" s="69">
        <f>'Протоколы испытаний'!D296</f>
        <v>0</v>
      </c>
      <c r="E296" s="69">
        <f>'Протоколы испытаний'!E296</f>
        <v>0</v>
      </c>
      <c r="F296" s="78">
        <f>'Протоколы испытаний'!F296</f>
        <v>0</v>
      </c>
      <c r="G296" s="70"/>
      <c r="H296" s="27">
        <f>'Протоколы испытаний'!H296</f>
        <v>0</v>
      </c>
      <c r="I296" s="6"/>
      <c r="J296" s="1"/>
      <c r="K296" s="1"/>
      <c r="L296" s="1">
        <f>L$10</f>
        <v>0</v>
      </c>
    </row>
    <row r="297" spans="1:12" ht="20.25" thickTop="1" thickBot="1">
      <c r="A297" s="81" t="str">
        <f>'Протоколы испытаний'!A297</f>
        <v>xi</v>
      </c>
      <c r="B297" s="82">
        <f>'Протоколы испытаний'!B297</f>
        <v>0</v>
      </c>
      <c r="C297" s="83">
        <f>'Протоколы испытаний'!C297</f>
        <v>1</v>
      </c>
      <c r="D297" s="83">
        <f>'Протоколы испытаний'!D297</f>
        <v>2</v>
      </c>
      <c r="E297" s="83">
        <f>'Протоколы испытаний'!E297</f>
        <v>3</v>
      </c>
      <c r="F297" s="83">
        <f>'Протоколы испытаний'!F297</f>
        <v>4</v>
      </c>
      <c r="G297" s="83">
        <f>'Протоколы испытаний'!G297</f>
        <v>5</v>
      </c>
      <c r="H297" s="83" t="str">
        <f>'Протоколы испытаний'!H297</f>
        <v>&gt;5</v>
      </c>
      <c r="I297" s="6"/>
      <c r="J297" s="1"/>
      <c r="K297" s="1"/>
      <c r="L297" s="1">
        <f>L$11</f>
        <v>0</v>
      </c>
    </row>
    <row r="298" spans="1:12" ht="18.75">
      <c r="A298" s="72" t="str">
        <f>'Протоколы испытаний'!A298</f>
        <v>n(X=xi)</v>
      </c>
      <c r="B298" s="108">
        <f>'Протоколы испытаний'!B298</f>
        <v>0</v>
      </c>
      <c r="C298" s="109">
        <f>'Протоколы испытаний'!C298</f>
        <v>0</v>
      </c>
      <c r="D298" s="109">
        <f>'Протоколы испытаний'!D298</f>
        <v>0</v>
      </c>
      <c r="E298" s="109">
        <f>'Протоколы испытаний'!E298</f>
        <v>0</v>
      </c>
      <c r="F298" s="109">
        <f>'Протоколы испытаний'!F298</f>
        <v>0</v>
      </c>
      <c r="G298" s="109">
        <f>'Протоколы испытаний'!G298</f>
        <v>0</v>
      </c>
      <c r="H298" s="110">
        <f>'Протоколы испытаний'!H298</f>
        <v>0</v>
      </c>
      <c r="I298" s="6">
        <f>SUM(B298:H298)</f>
        <v>0</v>
      </c>
      <c r="J298" s="1"/>
      <c r="K298" s="1"/>
      <c r="L298" s="1">
        <f>L$12</f>
        <v>0</v>
      </c>
    </row>
    <row r="299" spans="1:12" ht="19.5" thickBot="1">
      <c r="A299" s="46" t="str">
        <f>'Протоколы испытаний'!A299</f>
        <v>w(X=xi)</v>
      </c>
      <c r="B299" s="34">
        <f>IF($I298=0,0,B298/$I298)</f>
        <v>0</v>
      </c>
      <c r="C299" s="69">
        <f t="shared" ref="C299" si="57">IF($I298=0,0,C298/$I298)</f>
        <v>0</v>
      </c>
      <c r="D299" s="69">
        <f t="shared" ref="D299" si="58">IF($I298=0,0,D298/$I298)</f>
        <v>0</v>
      </c>
      <c r="E299" s="69">
        <f t="shared" ref="E299" si="59">IF($I298=0,0,E298/$I298)</f>
        <v>0</v>
      </c>
      <c r="F299" s="69">
        <f t="shared" ref="F299" si="60">IF($I298=0,0,F298/$I298)</f>
        <v>0</v>
      </c>
      <c r="G299" s="69">
        <f t="shared" ref="G299" si="61">IF($I298=0,0,G298/$I298)</f>
        <v>0</v>
      </c>
      <c r="H299" s="78">
        <f t="shared" ref="H299" si="62">IF($I298=0,0,H298/$I298)</f>
        <v>0</v>
      </c>
      <c r="I299" s="6">
        <f>SUM(B299:H299)</f>
        <v>0</v>
      </c>
      <c r="J299" s="1"/>
      <c r="K299" s="1"/>
      <c r="L299" s="1">
        <f>L$13</f>
        <v>0</v>
      </c>
    </row>
    <row r="300" spans="1:12" ht="19.5" thickTop="1">
      <c r="A300" s="47" t="str">
        <f>'Протоколы испытаний'!A300</f>
        <v>p(xi) (для биномиального закона)</v>
      </c>
      <c r="B300" s="88">
        <f>'Протоколы испытаний'!B300</f>
        <v>0.51290999999999998</v>
      </c>
      <c r="C300" s="106">
        <f>'Протоколы испытаний'!C300</f>
        <v>0.36636000000000002</v>
      </c>
      <c r="D300" s="106" t="str">
        <f>'Протоколы испытаний'!D300</f>
        <v>0.10468</v>
      </c>
      <c r="E300" s="106">
        <f>'Протоколы испытаний'!E300</f>
        <v>1.495E-2</v>
      </c>
      <c r="F300" s="106">
        <f>'Протоколы испытаний'!F300</f>
        <v>1.07E-3</v>
      </c>
      <c r="G300" s="106">
        <f>'Протоколы испытаний'!G300</f>
        <v>3.0000000000000001E-5</v>
      </c>
      <c r="H300" s="107">
        <f>'Протоколы испытаний'!H300</f>
        <v>0</v>
      </c>
      <c r="I300" s="6"/>
      <c r="J300" s="1"/>
      <c r="K300" s="1"/>
      <c r="L300" s="1">
        <f>L$14</f>
        <v>0</v>
      </c>
    </row>
    <row r="301" spans="1:12" ht="18">
      <c r="A301" s="45" t="str">
        <f>'Протоколы испытаний'!A301</f>
        <v>p(xi) (для закона Пуассона)</v>
      </c>
      <c r="B301" s="91">
        <f>'Протоколы испытаний'!B301</f>
        <v>0.53525999999999996</v>
      </c>
      <c r="C301" s="53">
        <f>'Протоколы испытаний'!C301</f>
        <v>0.33454</v>
      </c>
      <c r="D301" s="53">
        <f>'Протоколы испытаний'!D301</f>
        <v>0.10453999999999999</v>
      </c>
      <c r="E301" s="53">
        <f>'Протоколы испытаний'!E301</f>
        <v>2.1780000000000001E-2</v>
      </c>
      <c r="F301" s="53">
        <f>'Протоколы испытаний'!F301</f>
        <v>3.3999999999999998E-3</v>
      </c>
      <c r="G301" s="53">
        <f>'Протоколы испытаний'!G301</f>
        <v>4.2999999999999999E-4</v>
      </c>
      <c r="H301" s="97">
        <f>'Протоколы испытаний'!H301</f>
        <v>0</v>
      </c>
      <c r="I301" s="1"/>
      <c r="J301" s="1"/>
      <c r="K301" s="1"/>
      <c r="L301" s="1">
        <f>L$15</f>
        <v>0</v>
      </c>
    </row>
    <row r="302" spans="1:12" ht="18">
      <c r="A302" s="45" t="str">
        <f>'Протоколы испытаний'!A302</f>
        <v>p(xi) (по теореме Муавра-Лапласа)</v>
      </c>
      <c r="B302" s="91">
        <f>'Протоколы испытаний'!B302</f>
        <v>0.37745124180654221</v>
      </c>
      <c r="C302" s="53">
        <f>'Протоколы испытаний'!C302</f>
        <v>0.47438196387197351</v>
      </c>
      <c r="D302" s="53">
        <f>'Протоколы испытаний'!D302</f>
        <v>9.5776066705217863E-2</v>
      </c>
      <c r="E302" s="53">
        <f>'Протоколы испытаний'!E302</f>
        <v>3.1063282434063348E-3</v>
      </c>
      <c r="F302" s="53">
        <f>'Протоколы испытаний'!F302</f>
        <v>1.6184497205098575E-5</v>
      </c>
      <c r="G302" s="53">
        <f>'Протоколы испытаний'!G302</f>
        <v>1.35460475991584E-8</v>
      </c>
      <c r="H302" s="97">
        <f>'Протоколы испытаний'!H302</f>
        <v>0</v>
      </c>
      <c r="I302" s="1"/>
      <c r="J302" s="1"/>
      <c r="K302" s="1"/>
      <c r="L302" s="1">
        <f>L$17</f>
        <v>0</v>
      </c>
    </row>
    <row r="303" spans="1:12" ht="18">
      <c r="A303" s="45" t="str">
        <f>'Протоколы испытаний'!A303</f>
        <v>Fвыб(xi)</v>
      </c>
      <c r="B303" s="32">
        <v>0</v>
      </c>
      <c r="C303" s="24">
        <f>B299</f>
        <v>0</v>
      </c>
      <c r="D303" s="24">
        <f>SUM(B299:C299)</f>
        <v>0</v>
      </c>
      <c r="E303" s="24">
        <f>SUM(B299:D299)</f>
        <v>0</v>
      </c>
      <c r="F303" s="24">
        <f>SUM(B299:E299)</f>
        <v>0</v>
      </c>
      <c r="G303" s="24">
        <f>SUM(B299:F299)</f>
        <v>0</v>
      </c>
      <c r="H303" s="77">
        <f>SUM(B299:G299)</f>
        <v>0</v>
      </c>
      <c r="I303" s="1"/>
      <c r="J303" s="1"/>
      <c r="K303" s="1"/>
      <c r="L303" s="1"/>
    </row>
    <row r="304" spans="1:12" ht="18">
      <c r="A304" s="45" t="str">
        <f>'Протоколы испытаний'!A304</f>
        <v>Fбином(xi)</v>
      </c>
      <c r="B304" s="91">
        <f>'Протоколы испытаний'!B304</f>
        <v>0</v>
      </c>
      <c r="C304" s="53">
        <f>'Протоколы испытаний'!C304</f>
        <v>0.51290999999999998</v>
      </c>
      <c r="D304" s="53">
        <f>'Протоколы испытаний'!D304</f>
        <v>0.87927</v>
      </c>
      <c r="E304" s="53">
        <f>'Протоколы испытаний'!E304</f>
        <v>0.98394999999999999</v>
      </c>
      <c r="F304" s="53">
        <f>'Протоколы испытаний'!F304</f>
        <v>0.99890000000000001</v>
      </c>
      <c r="G304" s="53">
        <f>'Протоколы испытаний'!G304</f>
        <v>0.99997000000000003</v>
      </c>
      <c r="H304" s="97">
        <f>'Протоколы испытаний'!H304</f>
        <v>1</v>
      </c>
      <c r="I304" s="1"/>
      <c r="J304" s="1"/>
      <c r="K304" s="1"/>
      <c r="L304" s="1"/>
    </row>
    <row r="305" spans="1:12" ht="18">
      <c r="A305" s="45" t="str">
        <f>'Протоколы испытаний'!A305</f>
        <v>Fпуасс(xi)</v>
      </c>
      <c r="B305" s="91">
        <f>'Протоколы испытаний'!B305</f>
        <v>0</v>
      </c>
      <c r="C305" s="53">
        <f>'Протоколы испытаний'!C305</f>
        <v>0.53525999999999996</v>
      </c>
      <c r="D305" s="53">
        <f>'Протоколы испытаний'!D305</f>
        <v>0.87927</v>
      </c>
      <c r="E305" s="53">
        <f>'Протоколы испытаний'!E305</f>
        <v>0.98394999999999999</v>
      </c>
      <c r="F305" s="53">
        <f>'Протоколы испытаний'!F305</f>
        <v>0.99890000000000001</v>
      </c>
      <c r="G305" s="53">
        <f>'Протоколы испытаний'!G305</f>
        <v>0.99997000000000003</v>
      </c>
      <c r="H305" s="97">
        <f>'Протоколы испытаний'!H305</f>
        <v>1</v>
      </c>
      <c r="I305" s="1"/>
      <c r="J305" s="1"/>
      <c r="K305" s="1"/>
      <c r="L305" s="1"/>
    </row>
    <row r="306" spans="1:12" ht="18.75" thickBot="1">
      <c r="A306" s="46" t="str">
        <f>'Протоколы испытаний'!A306</f>
        <v>Fнорм((xi-x(i-1))/2)</v>
      </c>
      <c r="B306" s="94"/>
      <c r="C306" s="54">
        <f>'Протоколы испытаний'!C306</f>
        <v>0.43288618749631069</v>
      </c>
      <c r="D306" s="54">
        <f>'Протоколы испытаний'!D306</f>
        <v>0.88163821468107129</v>
      </c>
      <c r="E306" s="54">
        <f>'Протоколы испытаний'!E306</f>
        <v>0.99438505667354171</v>
      </c>
      <c r="F306" s="54">
        <f>'Протоколы испытаний'!F306</f>
        <v>0.99994940269737909</v>
      </c>
      <c r="G306" s="54">
        <f>'Протоколы испытаний'!G306</f>
        <v>0.99999991969272073</v>
      </c>
      <c r="H306" s="98">
        <f>'Протоколы испытаний'!H306</f>
        <v>1</v>
      </c>
      <c r="I306" s="1"/>
      <c r="J306" s="1"/>
      <c r="K306" s="1"/>
      <c r="L306" s="1"/>
    </row>
    <row r="307" spans="1:12" ht="19.5" thickTop="1">
      <c r="A307" s="1"/>
      <c r="B307" s="26"/>
      <c r="C307" s="26"/>
      <c r="D307" s="26"/>
      <c r="E307" s="25"/>
      <c r="F307" s="25"/>
      <c r="G307" s="25"/>
      <c r="H307" s="5"/>
      <c r="I307" s="1"/>
      <c r="J307" s="1"/>
      <c r="K307" s="1"/>
      <c r="L307" s="1"/>
    </row>
    <row r="308" spans="1:12" ht="18.75">
      <c r="A308" s="20" t="s">
        <v>81</v>
      </c>
      <c r="B308" s="25"/>
      <c r="C308" s="25"/>
      <c r="D308" s="25"/>
      <c r="E308" s="25"/>
      <c r="F308" s="25"/>
      <c r="G308" s="25"/>
      <c r="H308" s="95"/>
      <c r="I308" s="1"/>
      <c r="J308" s="1"/>
      <c r="K308" s="1"/>
      <c r="L308" s="100" t="s">
        <v>76</v>
      </c>
    </row>
    <row r="309" spans="1:12" ht="18.75">
      <c r="A309" s="20"/>
      <c r="B309" s="25"/>
      <c r="C309" s="25"/>
      <c r="D309" s="25"/>
      <c r="E309" s="25"/>
      <c r="F309" s="25"/>
      <c r="G309" s="25"/>
      <c r="H309" s="95"/>
      <c r="I309" s="1"/>
      <c r="J309" s="1"/>
      <c r="K309" s="1"/>
      <c r="L309" s="1"/>
    </row>
    <row r="310" spans="1:12" ht="18.75">
      <c r="A310" s="20"/>
      <c r="B310" s="25"/>
      <c r="C310" s="25"/>
      <c r="D310" s="25"/>
      <c r="E310" s="25"/>
      <c r="F310" s="25"/>
      <c r="G310" s="25"/>
      <c r="H310" s="95"/>
      <c r="I310" s="1"/>
      <c r="J310" s="1"/>
      <c r="K310" s="1"/>
      <c r="L310" s="1"/>
    </row>
    <row r="311" spans="1:12" ht="18.75">
      <c r="A311" s="20"/>
      <c r="B311" s="25"/>
      <c r="C311" s="25"/>
      <c r="D311" s="25"/>
      <c r="E311" s="25"/>
      <c r="F311" s="25"/>
      <c r="G311" s="25"/>
      <c r="H311" s="95"/>
      <c r="I311" s="1"/>
      <c r="J311" s="1"/>
      <c r="K311" s="1"/>
      <c r="L311" s="1"/>
    </row>
    <row r="312" spans="1:12" ht="1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9.5" thickBot="1">
      <c r="A313" s="10" t="str">
        <f>'Название и список группы'!A13</f>
        <v>Романцов</v>
      </c>
      <c r="B313" s="113" t="str">
        <f>'Название и список группы'!B13</f>
        <v>Павел Петрович</v>
      </c>
      <c r="C313" s="113"/>
      <c r="D313" s="113"/>
      <c r="E313" s="113"/>
      <c r="F313" s="113"/>
      <c r="G313" s="113"/>
      <c r="H313" s="113"/>
      <c r="I313" s="113"/>
      <c r="J313" s="113"/>
      <c r="K313" s="1"/>
      <c r="L313" s="1">
        <f>L$27</f>
        <v>0</v>
      </c>
    </row>
    <row r="314" spans="1:12" ht="24.75" thickTop="1" thickBot="1">
      <c r="A314" s="38" t="str">
        <f>'Протоколы испытаний'!A314</f>
        <v>Номер серии</v>
      </c>
      <c r="B314" s="66">
        <f>'Протоколы испытаний'!B314</f>
        <v>1</v>
      </c>
      <c r="C314" s="28">
        <f>'Протоколы испытаний'!C314</f>
        <v>2</v>
      </c>
      <c r="D314" s="28">
        <f>'Протоколы испытаний'!D314</f>
        <v>3</v>
      </c>
      <c r="E314" s="28">
        <f>'Протоколы испытаний'!E314</f>
        <v>4</v>
      </c>
      <c r="F314" s="29">
        <f>'Протоколы испытаний'!F314</f>
        <v>5</v>
      </c>
      <c r="G314" s="71"/>
      <c r="H314" s="64" t="str">
        <f>'Протоколы испытаний'!H314</f>
        <v>число серий</v>
      </c>
      <c r="I314" s="2"/>
      <c r="J314" s="56" t="s">
        <v>0</v>
      </c>
      <c r="K314" s="1"/>
      <c r="L314" s="17" t="str">
        <f>L$2</f>
        <v>Выполните 8 испытаний</v>
      </c>
    </row>
    <row r="315" spans="1:12" ht="19.5" thickTop="1">
      <c r="A315" s="39" t="str">
        <f>'Протоколы испытаний'!A315</f>
        <v>Значения X   в 1-м испытании</v>
      </c>
      <c r="B315" s="30">
        <f>'Протоколы испытаний'!B315</f>
        <v>0</v>
      </c>
      <c r="C315" s="67">
        <f>'Протоколы испытаний'!C315</f>
        <v>0</v>
      </c>
      <c r="D315" s="67">
        <f>'Протоколы испытаний'!D315</f>
        <v>0</v>
      </c>
      <c r="E315" s="67">
        <f>'Протоколы испытаний'!E315</f>
        <v>0</v>
      </c>
      <c r="F315" s="68">
        <f>'Протоколы испытаний'!F315</f>
        <v>0</v>
      </c>
      <c r="G315" s="70"/>
      <c r="H315" s="67">
        <f>'Протоколы испытаний'!H315</f>
        <v>0</v>
      </c>
      <c r="I315" s="5"/>
      <c r="J315" s="57">
        <f>IF(SUM(H315:H322)&gt;0,1,10^(-5))</f>
        <v>1.0000000000000001E-5</v>
      </c>
      <c r="K315" s="1"/>
      <c r="L315" s="17" t="str">
        <f>L$3</f>
        <v>из 5 серий по 3 броска монеты</v>
      </c>
    </row>
    <row r="316" spans="1:12" ht="18.75">
      <c r="A316" s="40" t="str">
        <f>'Протоколы испытаний'!A316</f>
        <v>Значения X во 2-м испытании</v>
      </c>
      <c r="B316" s="32">
        <f>'Протоколы испытаний'!B316</f>
        <v>0</v>
      </c>
      <c r="C316" s="24">
        <f>'Протоколы испытаний'!C316</f>
        <v>0</v>
      </c>
      <c r="D316" s="24">
        <f>'Протоколы испытаний'!D316</f>
        <v>0</v>
      </c>
      <c r="E316" s="24">
        <f>'Протоколы испытаний'!E316</f>
        <v>0</v>
      </c>
      <c r="F316" s="77">
        <f>'Протоколы испытаний'!F316</f>
        <v>0</v>
      </c>
      <c r="G316" s="70"/>
      <c r="H316" s="24">
        <f>'Протоколы испытаний'!H316</f>
        <v>0</v>
      </c>
      <c r="I316" s="5"/>
      <c r="J316" s="1"/>
      <c r="K316" s="1"/>
      <c r="L316" s="1" t="str">
        <f>L$4</f>
        <v>X — число серий, в которых трижды</v>
      </c>
    </row>
    <row r="317" spans="1:12" ht="18.75">
      <c r="A317" s="40" t="str">
        <f>'Протоколы испытаний'!A317</f>
        <v>Значения X   в 3-м испытании</v>
      </c>
      <c r="B317" s="32">
        <f>'Протоколы испытаний'!B317</f>
        <v>0</v>
      </c>
      <c r="C317" s="24">
        <f>'Протоколы испытаний'!C317</f>
        <v>0</v>
      </c>
      <c r="D317" s="24">
        <f>'Протоколы испытаний'!D317</f>
        <v>0</v>
      </c>
      <c r="E317" s="24">
        <f>'Протоколы испытаний'!E317</f>
        <v>0</v>
      </c>
      <c r="F317" s="77">
        <f>'Протоколы испытаний'!F317</f>
        <v>0</v>
      </c>
      <c r="G317" s="70"/>
      <c r="H317" s="24">
        <f>'Протоколы испытаний'!H317</f>
        <v>0</v>
      </c>
      <c r="I317" s="5"/>
      <c r="J317" s="1"/>
      <c r="K317" s="1"/>
      <c r="L317" s="1" t="str">
        <f>L$5</f>
        <v>выпал орел.</v>
      </c>
    </row>
    <row r="318" spans="1:12" ht="18.75">
      <c r="A318" s="40" t="str">
        <f>'Протоколы испытаний'!A318</f>
        <v>Значения X   в 4-м испытании</v>
      </c>
      <c r="B318" s="32">
        <f>'Протоколы испытаний'!B318</f>
        <v>0</v>
      </c>
      <c r="C318" s="24">
        <f>'Протоколы испытаний'!C318</f>
        <v>0</v>
      </c>
      <c r="D318" s="24">
        <f>'Протоколы испытаний'!D318</f>
        <v>0</v>
      </c>
      <c r="E318" s="24">
        <f>'Протоколы испытаний'!E318</f>
        <v>0</v>
      </c>
      <c r="F318" s="77">
        <f>'Протоколы испытаний'!F318</f>
        <v>0</v>
      </c>
      <c r="G318" s="70"/>
      <c r="H318" s="24">
        <f>'Протоколы испытаний'!H318</f>
        <v>0</v>
      </c>
      <c r="I318" s="6"/>
      <c r="J318" s="1"/>
      <c r="K318" s="1"/>
      <c r="L318" s="1">
        <f>L$6</f>
        <v>0</v>
      </c>
    </row>
    <row r="319" spans="1:12" ht="18.75">
      <c r="A319" s="40" t="str">
        <f>'Протоколы испытаний'!A319</f>
        <v>Значения X   в 5-м испытании</v>
      </c>
      <c r="B319" s="32">
        <f>'Протоколы испытаний'!B319</f>
        <v>0</v>
      </c>
      <c r="C319" s="24">
        <f>'Протоколы испытаний'!C319</f>
        <v>0</v>
      </c>
      <c r="D319" s="24">
        <f>'Протоколы испытаний'!D319</f>
        <v>0</v>
      </c>
      <c r="E319" s="24">
        <f>'Протоколы испытаний'!E319</f>
        <v>0</v>
      </c>
      <c r="F319" s="77">
        <f>'Протоколы испытаний'!F319</f>
        <v>0</v>
      </c>
      <c r="G319" s="70"/>
      <c r="H319" s="24">
        <f>'Протоколы испытаний'!H319</f>
        <v>0</v>
      </c>
      <c r="I319" s="6"/>
      <c r="J319" s="1"/>
      <c r="K319" s="1"/>
      <c r="L319" s="1"/>
    </row>
    <row r="320" spans="1:12" ht="18.75">
      <c r="A320" s="40" t="str">
        <f>'Протоколы испытаний'!A320</f>
        <v>Значения X   в 6-м испытании</v>
      </c>
      <c r="B320" s="32">
        <f>'Протоколы испытаний'!B320</f>
        <v>0</v>
      </c>
      <c r="C320" s="24">
        <f>'Протоколы испытаний'!C320</f>
        <v>0</v>
      </c>
      <c r="D320" s="24">
        <f>'Протоколы испытаний'!D320</f>
        <v>0</v>
      </c>
      <c r="E320" s="24">
        <f>'Протоколы испытаний'!E320</f>
        <v>0</v>
      </c>
      <c r="F320" s="77">
        <f>'Протоколы испытаний'!F320</f>
        <v>0</v>
      </c>
      <c r="G320" s="70"/>
      <c r="H320" s="24">
        <f>'Протоколы испытаний'!H320</f>
        <v>0</v>
      </c>
      <c r="I320" s="6"/>
      <c r="J320" s="1"/>
      <c r="K320" s="1"/>
      <c r="L320" s="1"/>
    </row>
    <row r="321" spans="1:12" ht="18.75">
      <c r="A321" s="40" t="str">
        <f>'Протоколы испытаний'!A321</f>
        <v>Значения X   в 7-м испытании</v>
      </c>
      <c r="B321" s="32">
        <f>'Протоколы испытаний'!B321</f>
        <v>0</v>
      </c>
      <c r="C321" s="24">
        <f>'Протоколы испытаний'!C321</f>
        <v>0</v>
      </c>
      <c r="D321" s="24">
        <f>'Протоколы испытаний'!D321</f>
        <v>0</v>
      </c>
      <c r="E321" s="24">
        <f>'Протоколы испытаний'!E321</f>
        <v>0</v>
      </c>
      <c r="F321" s="77">
        <f>'Протоколы испытаний'!F321</f>
        <v>0</v>
      </c>
      <c r="G321" s="70"/>
      <c r="H321" s="24">
        <f>'Протоколы испытаний'!H321</f>
        <v>0</v>
      </c>
      <c r="I321" s="6"/>
      <c r="J321" s="1"/>
      <c r="K321" s="1"/>
      <c r="L321" s="1"/>
    </row>
    <row r="322" spans="1:12" ht="19.5" thickBot="1">
      <c r="A322" s="41" t="str">
        <f>'Протоколы испытаний'!A322</f>
        <v>Значения X   в 8-м испытании</v>
      </c>
      <c r="B322" s="34">
        <f>'Протоколы испытаний'!B322</f>
        <v>0</v>
      </c>
      <c r="C322" s="69">
        <f>'Протоколы испытаний'!C322</f>
        <v>0</v>
      </c>
      <c r="D322" s="69">
        <f>'Протоколы испытаний'!D322</f>
        <v>0</v>
      </c>
      <c r="E322" s="69">
        <f>'Протоколы испытаний'!E322</f>
        <v>0</v>
      </c>
      <c r="F322" s="78">
        <f>'Протоколы испытаний'!F322</f>
        <v>0</v>
      </c>
      <c r="G322" s="70"/>
      <c r="H322" s="27">
        <f>'Протоколы испытаний'!H322</f>
        <v>0</v>
      </c>
      <c r="I322" s="6"/>
      <c r="J322" s="1"/>
      <c r="K322" s="1"/>
      <c r="L322" s="1">
        <f>L$10</f>
        <v>0</v>
      </c>
    </row>
    <row r="323" spans="1:12" ht="20.25" thickTop="1" thickBot="1">
      <c r="A323" s="81" t="str">
        <f>'Протоколы испытаний'!A323</f>
        <v>xi</v>
      </c>
      <c r="B323" s="82">
        <f>'Протоколы испытаний'!B323</f>
        <v>0</v>
      </c>
      <c r="C323" s="83">
        <f>'Протоколы испытаний'!C323</f>
        <v>1</v>
      </c>
      <c r="D323" s="83">
        <f>'Протоколы испытаний'!D323</f>
        <v>2</v>
      </c>
      <c r="E323" s="83">
        <f>'Протоколы испытаний'!E323</f>
        <v>3</v>
      </c>
      <c r="F323" s="83">
        <f>'Протоколы испытаний'!F323</f>
        <v>4</v>
      </c>
      <c r="G323" s="83">
        <f>'Протоколы испытаний'!G323</f>
        <v>5</v>
      </c>
      <c r="H323" s="83" t="str">
        <f>'Протоколы испытаний'!H323</f>
        <v>&gt;5</v>
      </c>
      <c r="I323" s="6"/>
      <c r="J323" s="1"/>
      <c r="K323" s="1"/>
      <c r="L323" s="1">
        <f>L$11</f>
        <v>0</v>
      </c>
    </row>
    <row r="324" spans="1:12" ht="18.75">
      <c r="A324" s="72" t="str">
        <f>'Протоколы испытаний'!A324</f>
        <v>n(X=xi)</v>
      </c>
      <c r="B324" s="108">
        <f>'Протоколы испытаний'!B324</f>
        <v>0</v>
      </c>
      <c r="C324" s="109">
        <f>'Протоколы испытаний'!C324</f>
        <v>0</v>
      </c>
      <c r="D324" s="109">
        <f>'Протоколы испытаний'!D324</f>
        <v>0</v>
      </c>
      <c r="E324" s="109">
        <f>'Протоколы испытаний'!E324</f>
        <v>0</v>
      </c>
      <c r="F324" s="109">
        <f>'Протоколы испытаний'!F324</f>
        <v>0</v>
      </c>
      <c r="G324" s="109">
        <f>'Протоколы испытаний'!G324</f>
        <v>0</v>
      </c>
      <c r="H324" s="110">
        <f>'Протоколы испытаний'!H324</f>
        <v>0</v>
      </c>
      <c r="I324" s="6">
        <f>SUM(B324:H324)</f>
        <v>0</v>
      </c>
      <c r="J324" s="1"/>
      <c r="K324" s="1"/>
      <c r="L324" s="1">
        <f>L$12</f>
        <v>0</v>
      </c>
    </row>
    <row r="325" spans="1:12" ht="19.5" thickBot="1">
      <c r="A325" s="46" t="str">
        <f>'Протоколы испытаний'!A325</f>
        <v>w(X=xi)</v>
      </c>
      <c r="B325" s="34">
        <f>IF($I324=0,0,B324/$I324)</f>
        <v>0</v>
      </c>
      <c r="C325" s="69">
        <f t="shared" ref="C325" si="63">IF($I324=0,0,C324/$I324)</f>
        <v>0</v>
      </c>
      <c r="D325" s="69">
        <f t="shared" ref="D325" si="64">IF($I324=0,0,D324/$I324)</f>
        <v>0</v>
      </c>
      <c r="E325" s="69">
        <f t="shared" ref="E325" si="65">IF($I324=0,0,E324/$I324)</f>
        <v>0</v>
      </c>
      <c r="F325" s="69">
        <f t="shared" ref="F325" si="66">IF($I324=0,0,F324/$I324)</f>
        <v>0</v>
      </c>
      <c r="G325" s="69">
        <f t="shared" ref="G325" si="67">IF($I324=0,0,G324/$I324)</f>
        <v>0</v>
      </c>
      <c r="H325" s="78">
        <f t="shared" ref="H325" si="68">IF($I324=0,0,H324/$I324)</f>
        <v>0</v>
      </c>
      <c r="I325" s="6">
        <f>SUM(B325:H325)</f>
        <v>0</v>
      </c>
      <c r="J325" s="1"/>
      <c r="K325" s="1"/>
      <c r="L325" s="1">
        <f>L$13</f>
        <v>0</v>
      </c>
    </row>
    <row r="326" spans="1:12" ht="19.5" thickTop="1">
      <c r="A326" s="47" t="str">
        <f>'Протоколы испытаний'!A326</f>
        <v>p(xi) (для биномиального закона)</v>
      </c>
      <c r="B326" s="88">
        <f>'Протоколы испытаний'!B326</f>
        <v>0.51290999999999998</v>
      </c>
      <c r="C326" s="106">
        <f>'Протоколы испытаний'!C326</f>
        <v>0.36636000000000002</v>
      </c>
      <c r="D326" s="106" t="str">
        <f>'Протоколы испытаний'!D326</f>
        <v>0.10468</v>
      </c>
      <c r="E326" s="106">
        <f>'Протоколы испытаний'!E326</f>
        <v>1.495E-2</v>
      </c>
      <c r="F326" s="106">
        <f>'Протоколы испытаний'!F326</f>
        <v>1.07E-3</v>
      </c>
      <c r="G326" s="106">
        <f>'Протоколы испытаний'!G326</f>
        <v>3.0000000000000001E-5</v>
      </c>
      <c r="H326" s="107">
        <f>'Протоколы испытаний'!H326</f>
        <v>0</v>
      </c>
      <c r="I326" s="6"/>
      <c r="J326" s="1"/>
      <c r="K326" s="1"/>
      <c r="L326" s="1">
        <f>L$14</f>
        <v>0</v>
      </c>
    </row>
    <row r="327" spans="1:12" ht="18">
      <c r="A327" s="45" t="str">
        <f>'Протоколы испытаний'!A327</f>
        <v>p(xi) (для закона Пуассона)</v>
      </c>
      <c r="B327" s="91">
        <f>'Протоколы испытаний'!B327</f>
        <v>0.53525999999999996</v>
      </c>
      <c r="C327" s="53">
        <f>'Протоколы испытаний'!C327</f>
        <v>0.33454</v>
      </c>
      <c r="D327" s="53">
        <f>'Протоколы испытаний'!D327</f>
        <v>0.10453999999999999</v>
      </c>
      <c r="E327" s="53">
        <f>'Протоколы испытаний'!E327</f>
        <v>2.1780000000000001E-2</v>
      </c>
      <c r="F327" s="53">
        <f>'Протоколы испытаний'!F327</f>
        <v>3.3999999999999998E-3</v>
      </c>
      <c r="G327" s="53">
        <f>'Протоколы испытаний'!G327</f>
        <v>4.2999999999999999E-4</v>
      </c>
      <c r="H327" s="97">
        <f>'Протоколы испытаний'!H327</f>
        <v>0</v>
      </c>
      <c r="I327" s="1"/>
      <c r="J327" s="1"/>
      <c r="K327" s="1"/>
      <c r="L327" s="1">
        <f>L$15</f>
        <v>0</v>
      </c>
    </row>
    <row r="328" spans="1:12" ht="18">
      <c r="A328" s="45" t="str">
        <f>'Протоколы испытаний'!A328</f>
        <v>p(xi) (по теореме Муавра-Лапласа)</v>
      </c>
      <c r="B328" s="91">
        <f>'Протоколы испытаний'!B328</f>
        <v>0.37745124180654221</v>
      </c>
      <c r="C328" s="53">
        <f>'Протоколы испытаний'!C328</f>
        <v>0.47438196387197351</v>
      </c>
      <c r="D328" s="53">
        <f>'Протоколы испытаний'!D328</f>
        <v>9.5776066705217863E-2</v>
      </c>
      <c r="E328" s="53">
        <f>'Протоколы испытаний'!E328</f>
        <v>3.1063282434063348E-3</v>
      </c>
      <c r="F328" s="53">
        <f>'Протоколы испытаний'!F328</f>
        <v>1.6184497205098575E-5</v>
      </c>
      <c r="G328" s="53">
        <f>'Протоколы испытаний'!G328</f>
        <v>1.35460475991584E-8</v>
      </c>
      <c r="H328" s="97">
        <f>'Протоколы испытаний'!H328</f>
        <v>0</v>
      </c>
      <c r="I328" s="1"/>
      <c r="J328" s="1"/>
      <c r="K328" s="1"/>
      <c r="L328" s="1">
        <f>L$17</f>
        <v>0</v>
      </c>
    </row>
    <row r="329" spans="1:12" ht="18">
      <c r="A329" s="45" t="str">
        <f>'Протоколы испытаний'!A329</f>
        <v>Fвыб(xi)</v>
      </c>
      <c r="B329" s="32">
        <v>0</v>
      </c>
      <c r="C329" s="24">
        <f>B325</f>
        <v>0</v>
      </c>
      <c r="D329" s="24">
        <f>SUM(B325:C325)</f>
        <v>0</v>
      </c>
      <c r="E329" s="24">
        <f>SUM(B325:D325)</f>
        <v>0</v>
      </c>
      <c r="F329" s="24">
        <f>SUM(B325:E325)</f>
        <v>0</v>
      </c>
      <c r="G329" s="24">
        <f>SUM(B325:F325)</f>
        <v>0</v>
      </c>
      <c r="H329" s="77">
        <f>SUM(B325:G325)</f>
        <v>0</v>
      </c>
      <c r="I329" s="1"/>
      <c r="J329" s="1"/>
      <c r="K329" s="1"/>
      <c r="L329" s="1"/>
    </row>
    <row r="330" spans="1:12" ht="18">
      <c r="A330" s="45" t="str">
        <f>'Протоколы испытаний'!A330</f>
        <v>Fбином(xi)</v>
      </c>
      <c r="B330" s="91">
        <f>'Протоколы испытаний'!B330</f>
        <v>0</v>
      </c>
      <c r="C330" s="53">
        <f>'Протоколы испытаний'!C330</f>
        <v>0.51290999999999998</v>
      </c>
      <c r="D330" s="53">
        <f>'Протоколы испытаний'!D330</f>
        <v>0.87927</v>
      </c>
      <c r="E330" s="53">
        <f>'Протоколы испытаний'!E330</f>
        <v>0.98394999999999999</v>
      </c>
      <c r="F330" s="53">
        <f>'Протоколы испытаний'!F330</f>
        <v>0.99890000000000001</v>
      </c>
      <c r="G330" s="53">
        <f>'Протоколы испытаний'!G330</f>
        <v>0.99997000000000003</v>
      </c>
      <c r="H330" s="97">
        <f>'Протоколы испытаний'!H330</f>
        <v>1</v>
      </c>
      <c r="I330" s="1"/>
      <c r="J330" s="1"/>
      <c r="K330" s="1"/>
      <c r="L330" s="1"/>
    </row>
    <row r="331" spans="1:12" ht="18">
      <c r="A331" s="45" t="str">
        <f>'Протоколы испытаний'!A331</f>
        <v>Fпуасс(xi)</v>
      </c>
      <c r="B331" s="91">
        <f>'Протоколы испытаний'!B331</f>
        <v>0</v>
      </c>
      <c r="C331" s="53">
        <f>'Протоколы испытаний'!C331</f>
        <v>0.53525999999999996</v>
      </c>
      <c r="D331" s="53">
        <f>'Протоколы испытаний'!D331</f>
        <v>0.87927</v>
      </c>
      <c r="E331" s="53">
        <f>'Протоколы испытаний'!E331</f>
        <v>0.98394999999999999</v>
      </c>
      <c r="F331" s="53">
        <f>'Протоколы испытаний'!F331</f>
        <v>0.99890000000000001</v>
      </c>
      <c r="G331" s="53">
        <f>'Протоколы испытаний'!G331</f>
        <v>0.99997000000000003</v>
      </c>
      <c r="H331" s="97">
        <f>'Протоколы испытаний'!H331</f>
        <v>1</v>
      </c>
      <c r="I331" s="1"/>
      <c r="J331" s="1"/>
      <c r="K331" s="1"/>
      <c r="L331" s="1"/>
    </row>
    <row r="332" spans="1:12" ht="18.75" thickBot="1">
      <c r="A332" s="46" t="str">
        <f>'Протоколы испытаний'!A332</f>
        <v>Fнорм((xi-x(i-1))/2)</v>
      </c>
      <c r="B332" s="94"/>
      <c r="C332" s="54">
        <f>'Протоколы испытаний'!C332</f>
        <v>0.43288618749631069</v>
      </c>
      <c r="D332" s="54">
        <f>'Протоколы испытаний'!D332</f>
        <v>0.88163821468107129</v>
      </c>
      <c r="E332" s="54">
        <f>'Протоколы испытаний'!E332</f>
        <v>0.99438505667354171</v>
      </c>
      <c r="F332" s="54">
        <f>'Протоколы испытаний'!F332</f>
        <v>0.99994940269737909</v>
      </c>
      <c r="G332" s="54">
        <f>'Протоколы испытаний'!G332</f>
        <v>0.99999991969272073</v>
      </c>
      <c r="H332" s="98">
        <f>'Протоколы испытаний'!H332</f>
        <v>1</v>
      </c>
      <c r="I332" s="1"/>
      <c r="J332" s="1"/>
      <c r="K332" s="1"/>
      <c r="L332" s="1"/>
    </row>
    <row r="333" spans="1:12" ht="19.5" thickTop="1">
      <c r="A333" s="1"/>
      <c r="B333" s="26"/>
      <c r="C333" s="26"/>
      <c r="D333" s="26"/>
      <c r="E333" s="25"/>
      <c r="F333" s="25"/>
      <c r="G333" s="25"/>
      <c r="H333" s="5"/>
      <c r="I333" s="1"/>
      <c r="J333" s="1"/>
      <c r="K333" s="1"/>
      <c r="L333" s="1"/>
    </row>
    <row r="334" spans="1:12" ht="18.75">
      <c r="A334" s="20" t="s">
        <v>81</v>
      </c>
      <c r="B334" s="25"/>
      <c r="C334" s="25"/>
      <c r="D334" s="25"/>
      <c r="E334" s="25"/>
      <c r="F334" s="25"/>
      <c r="G334" s="25"/>
      <c r="H334" s="95"/>
      <c r="I334" s="1"/>
      <c r="J334" s="1"/>
      <c r="K334" s="1"/>
      <c r="L334" s="100" t="s">
        <v>76</v>
      </c>
    </row>
    <row r="335" spans="1:12" ht="18.75">
      <c r="A335" s="20"/>
      <c r="B335" s="25"/>
      <c r="C335" s="25"/>
      <c r="D335" s="25"/>
      <c r="E335" s="25"/>
      <c r="F335" s="25"/>
      <c r="G335" s="25"/>
      <c r="H335" s="95"/>
      <c r="I335" s="1"/>
      <c r="J335" s="1"/>
      <c r="K335" s="1"/>
      <c r="L335" s="1"/>
    </row>
    <row r="336" spans="1:12" ht="18.75">
      <c r="A336" s="20"/>
      <c r="B336" s="25"/>
      <c r="C336" s="25"/>
      <c r="D336" s="25"/>
      <c r="E336" s="25"/>
      <c r="F336" s="25"/>
      <c r="G336" s="25"/>
      <c r="H336" s="95"/>
      <c r="I336" s="1"/>
      <c r="J336" s="1"/>
      <c r="K336" s="1"/>
      <c r="L336" s="1"/>
    </row>
    <row r="337" spans="1:12" ht="18.75">
      <c r="A337" s="20"/>
      <c r="B337" s="25"/>
      <c r="C337" s="25"/>
      <c r="D337" s="25"/>
      <c r="E337" s="25"/>
      <c r="F337" s="25"/>
      <c r="G337" s="25"/>
      <c r="H337" s="95"/>
      <c r="I337" s="1"/>
      <c r="J337" s="1"/>
      <c r="K337" s="1"/>
      <c r="L337" s="1"/>
    </row>
    <row r="338" spans="1:12" ht="1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9.5" thickBot="1">
      <c r="A339" s="10" t="str">
        <f>'Название и список группы'!A14</f>
        <v>Рысаев</v>
      </c>
      <c r="B339" s="113" t="str">
        <f>'Название и список группы'!B14</f>
        <v>Дамир Ринатович</v>
      </c>
      <c r="C339" s="113"/>
      <c r="D339" s="113"/>
      <c r="E339" s="113"/>
      <c r="F339" s="113"/>
      <c r="G339" s="113"/>
      <c r="H339" s="113"/>
      <c r="I339" s="113"/>
      <c r="J339" s="113"/>
      <c r="K339" s="1"/>
      <c r="L339" s="1">
        <f>L$27</f>
        <v>0</v>
      </c>
    </row>
    <row r="340" spans="1:12" ht="24.75" thickTop="1" thickBot="1">
      <c r="A340" s="38" t="str">
        <f>'Протоколы испытаний'!A340</f>
        <v>Номер серии</v>
      </c>
      <c r="B340" s="66">
        <f>'Протоколы испытаний'!B340</f>
        <v>1</v>
      </c>
      <c r="C340" s="28">
        <f>'Протоколы испытаний'!C340</f>
        <v>2</v>
      </c>
      <c r="D340" s="28">
        <f>'Протоколы испытаний'!D340</f>
        <v>3</v>
      </c>
      <c r="E340" s="28">
        <f>'Протоколы испытаний'!E340</f>
        <v>4</v>
      </c>
      <c r="F340" s="29">
        <f>'Протоколы испытаний'!F340</f>
        <v>5</v>
      </c>
      <c r="G340" s="71"/>
      <c r="H340" s="64" t="str">
        <f>'Протоколы испытаний'!H340</f>
        <v>число серий</v>
      </c>
      <c r="I340" s="2"/>
      <c r="J340" s="56" t="s">
        <v>0</v>
      </c>
      <c r="K340" s="1"/>
      <c r="L340" s="17" t="str">
        <f>L$2</f>
        <v>Выполните 8 испытаний</v>
      </c>
    </row>
    <row r="341" spans="1:12" ht="19.5" thickTop="1">
      <c r="A341" s="39" t="str">
        <f>'Протоколы испытаний'!A341</f>
        <v>Значения X   в 1-м испытании</v>
      </c>
      <c r="B341" s="30">
        <f>'Протоколы испытаний'!B341</f>
        <v>0</v>
      </c>
      <c r="C341" s="67">
        <f>'Протоколы испытаний'!C341</f>
        <v>0</v>
      </c>
      <c r="D341" s="67">
        <f>'Протоколы испытаний'!D341</f>
        <v>0</v>
      </c>
      <c r="E341" s="67">
        <f>'Протоколы испытаний'!E341</f>
        <v>0</v>
      </c>
      <c r="F341" s="68">
        <f>'Протоколы испытаний'!F341</f>
        <v>0</v>
      </c>
      <c r="G341" s="70"/>
      <c r="H341" s="67">
        <f>'Протоколы испытаний'!H341</f>
        <v>0</v>
      </c>
      <c r="I341" s="5"/>
      <c r="J341" s="57">
        <f>IF(SUM(H341:H348)&gt;0,1,10^(-5))</f>
        <v>1.0000000000000001E-5</v>
      </c>
      <c r="K341" s="1"/>
      <c r="L341" s="17" t="str">
        <f>L$3</f>
        <v>из 5 серий по 3 броска монеты</v>
      </c>
    </row>
    <row r="342" spans="1:12" ht="18.75">
      <c r="A342" s="40" t="str">
        <f>'Протоколы испытаний'!A342</f>
        <v>Значения X во 2-м испытании</v>
      </c>
      <c r="B342" s="32">
        <f>'Протоколы испытаний'!B342</f>
        <v>0</v>
      </c>
      <c r="C342" s="24">
        <f>'Протоколы испытаний'!C342</f>
        <v>0</v>
      </c>
      <c r="D342" s="24">
        <f>'Протоколы испытаний'!D342</f>
        <v>0</v>
      </c>
      <c r="E342" s="24">
        <f>'Протоколы испытаний'!E342</f>
        <v>0</v>
      </c>
      <c r="F342" s="77">
        <f>'Протоколы испытаний'!F342</f>
        <v>0</v>
      </c>
      <c r="G342" s="70"/>
      <c r="H342" s="24">
        <f>'Протоколы испытаний'!H342</f>
        <v>0</v>
      </c>
      <c r="I342" s="5"/>
      <c r="J342" s="1"/>
      <c r="K342" s="1"/>
      <c r="L342" s="1" t="str">
        <f>L$4</f>
        <v>X — число серий, в которых трижды</v>
      </c>
    </row>
    <row r="343" spans="1:12" ht="18.75">
      <c r="A343" s="40" t="str">
        <f>'Протоколы испытаний'!A343</f>
        <v>Значения X   в 3-м испытании</v>
      </c>
      <c r="B343" s="32">
        <f>'Протоколы испытаний'!B343</f>
        <v>0</v>
      </c>
      <c r="C343" s="24">
        <f>'Протоколы испытаний'!C343</f>
        <v>0</v>
      </c>
      <c r="D343" s="24">
        <f>'Протоколы испытаний'!D343</f>
        <v>0</v>
      </c>
      <c r="E343" s="24">
        <f>'Протоколы испытаний'!E343</f>
        <v>0</v>
      </c>
      <c r="F343" s="77">
        <f>'Протоколы испытаний'!F343</f>
        <v>0</v>
      </c>
      <c r="G343" s="70"/>
      <c r="H343" s="24">
        <f>'Протоколы испытаний'!H343</f>
        <v>0</v>
      </c>
      <c r="I343" s="5"/>
      <c r="J343" s="1"/>
      <c r="K343" s="1"/>
      <c r="L343" s="1" t="str">
        <f>L$5</f>
        <v>выпал орел.</v>
      </c>
    </row>
    <row r="344" spans="1:12" ht="18.75">
      <c r="A344" s="40" t="str">
        <f>'Протоколы испытаний'!A344</f>
        <v>Значения X   в 4-м испытании</v>
      </c>
      <c r="B344" s="32">
        <f>'Протоколы испытаний'!B344</f>
        <v>0</v>
      </c>
      <c r="C344" s="24">
        <f>'Протоколы испытаний'!C344</f>
        <v>0</v>
      </c>
      <c r="D344" s="24">
        <f>'Протоколы испытаний'!D344</f>
        <v>0</v>
      </c>
      <c r="E344" s="24">
        <f>'Протоколы испытаний'!E344</f>
        <v>0</v>
      </c>
      <c r="F344" s="77">
        <f>'Протоколы испытаний'!F344</f>
        <v>0</v>
      </c>
      <c r="G344" s="70"/>
      <c r="H344" s="24">
        <f>'Протоколы испытаний'!H344</f>
        <v>0</v>
      </c>
      <c r="I344" s="6"/>
      <c r="J344" s="1"/>
      <c r="K344" s="1"/>
      <c r="L344" s="1">
        <f>L$6</f>
        <v>0</v>
      </c>
    </row>
    <row r="345" spans="1:12" ht="18.75">
      <c r="A345" s="40" t="str">
        <f>'Протоколы испытаний'!A345</f>
        <v>Значения X   в 5-м испытании</v>
      </c>
      <c r="B345" s="32">
        <f>'Протоколы испытаний'!B345</f>
        <v>0</v>
      </c>
      <c r="C345" s="24">
        <f>'Протоколы испытаний'!C345</f>
        <v>0</v>
      </c>
      <c r="D345" s="24">
        <f>'Протоколы испытаний'!D345</f>
        <v>0</v>
      </c>
      <c r="E345" s="24">
        <f>'Протоколы испытаний'!E345</f>
        <v>0</v>
      </c>
      <c r="F345" s="77">
        <f>'Протоколы испытаний'!F345</f>
        <v>0</v>
      </c>
      <c r="G345" s="70"/>
      <c r="H345" s="24">
        <f>'Протоколы испытаний'!H345</f>
        <v>0</v>
      </c>
      <c r="I345" s="6"/>
      <c r="J345" s="1"/>
      <c r="K345" s="1"/>
      <c r="L345" s="1"/>
    </row>
    <row r="346" spans="1:12" ht="18.75">
      <c r="A346" s="40" t="str">
        <f>'Протоколы испытаний'!A346</f>
        <v>Значения X   в 6-м испытании</v>
      </c>
      <c r="B346" s="32">
        <f>'Протоколы испытаний'!B346</f>
        <v>0</v>
      </c>
      <c r="C346" s="24">
        <f>'Протоколы испытаний'!C346</f>
        <v>0</v>
      </c>
      <c r="D346" s="24">
        <f>'Протоколы испытаний'!D346</f>
        <v>0</v>
      </c>
      <c r="E346" s="24">
        <f>'Протоколы испытаний'!E346</f>
        <v>0</v>
      </c>
      <c r="F346" s="77">
        <f>'Протоколы испытаний'!F346</f>
        <v>0</v>
      </c>
      <c r="G346" s="70"/>
      <c r="H346" s="24">
        <f>'Протоколы испытаний'!H346</f>
        <v>0</v>
      </c>
      <c r="I346" s="6"/>
      <c r="J346" s="1"/>
      <c r="K346" s="1"/>
      <c r="L346" s="1"/>
    </row>
    <row r="347" spans="1:12" ht="18.75">
      <c r="A347" s="40" t="str">
        <f>'Протоколы испытаний'!A347</f>
        <v>Значения X   в 7-м испытании</v>
      </c>
      <c r="B347" s="32">
        <f>'Протоколы испытаний'!B347</f>
        <v>0</v>
      </c>
      <c r="C347" s="24">
        <f>'Протоколы испытаний'!C347</f>
        <v>0</v>
      </c>
      <c r="D347" s="24">
        <f>'Протоколы испытаний'!D347</f>
        <v>0</v>
      </c>
      <c r="E347" s="24">
        <f>'Протоколы испытаний'!E347</f>
        <v>0</v>
      </c>
      <c r="F347" s="77">
        <f>'Протоколы испытаний'!F347</f>
        <v>0</v>
      </c>
      <c r="G347" s="70"/>
      <c r="H347" s="24">
        <f>'Протоколы испытаний'!H347</f>
        <v>0</v>
      </c>
      <c r="I347" s="6"/>
      <c r="J347" s="1"/>
      <c r="K347" s="1"/>
      <c r="L347" s="1"/>
    </row>
    <row r="348" spans="1:12" ht="19.5" thickBot="1">
      <c r="A348" s="41" t="str">
        <f>'Протоколы испытаний'!A348</f>
        <v>Значения X   в 8-м испытании</v>
      </c>
      <c r="B348" s="34">
        <f>'Протоколы испытаний'!B348</f>
        <v>0</v>
      </c>
      <c r="C348" s="69">
        <f>'Протоколы испытаний'!C348</f>
        <v>0</v>
      </c>
      <c r="D348" s="69">
        <f>'Протоколы испытаний'!D348</f>
        <v>0</v>
      </c>
      <c r="E348" s="69">
        <f>'Протоколы испытаний'!E348</f>
        <v>0</v>
      </c>
      <c r="F348" s="78">
        <f>'Протоколы испытаний'!F348</f>
        <v>0</v>
      </c>
      <c r="G348" s="70"/>
      <c r="H348" s="27">
        <f>'Протоколы испытаний'!H348</f>
        <v>0</v>
      </c>
      <c r="I348" s="6"/>
      <c r="J348" s="1"/>
      <c r="K348" s="1"/>
      <c r="L348" s="1">
        <f>L$10</f>
        <v>0</v>
      </c>
    </row>
    <row r="349" spans="1:12" ht="20.25" thickTop="1" thickBot="1">
      <c r="A349" s="81" t="str">
        <f>'Протоколы испытаний'!A349</f>
        <v>xi</v>
      </c>
      <c r="B349" s="82">
        <f>'Протоколы испытаний'!B349</f>
        <v>0</v>
      </c>
      <c r="C349" s="83">
        <f>'Протоколы испытаний'!C349</f>
        <v>1</v>
      </c>
      <c r="D349" s="83">
        <f>'Протоколы испытаний'!D349</f>
        <v>2</v>
      </c>
      <c r="E349" s="83">
        <f>'Протоколы испытаний'!E349</f>
        <v>3</v>
      </c>
      <c r="F349" s="83">
        <f>'Протоколы испытаний'!F349</f>
        <v>4</v>
      </c>
      <c r="G349" s="83">
        <f>'Протоколы испытаний'!G349</f>
        <v>5</v>
      </c>
      <c r="H349" s="83" t="str">
        <f>'Протоколы испытаний'!H349</f>
        <v>&gt;5</v>
      </c>
      <c r="I349" s="6"/>
      <c r="J349" s="1"/>
      <c r="K349" s="1"/>
      <c r="L349" s="1">
        <f>L$11</f>
        <v>0</v>
      </c>
    </row>
    <row r="350" spans="1:12" ht="18.75">
      <c r="A350" s="72" t="str">
        <f>'Протоколы испытаний'!A350</f>
        <v>n(X=xi)</v>
      </c>
      <c r="B350" s="108">
        <f>'Протоколы испытаний'!B350</f>
        <v>0</v>
      </c>
      <c r="C350" s="109">
        <f>'Протоколы испытаний'!C350</f>
        <v>0</v>
      </c>
      <c r="D350" s="109">
        <f>'Протоколы испытаний'!D350</f>
        <v>0</v>
      </c>
      <c r="E350" s="109">
        <f>'Протоколы испытаний'!E350</f>
        <v>0</v>
      </c>
      <c r="F350" s="109">
        <f>'Протоколы испытаний'!F350</f>
        <v>0</v>
      </c>
      <c r="G350" s="109">
        <f>'Протоколы испытаний'!G350</f>
        <v>0</v>
      </c>
      <c r="H350" s="110">
        <f>'Протоколы испытаний'!H350</f>
        <v>0</v>
      </c>
      <c r="I350" s="6">
        <f>SUM(B350:H350)</f>
        <v>0</v>
      </c>
      <c r="J350" s="1"/>
      <c r="K350" s="1"/>
      <c r="L350" s="1">
        <f>L$12</f>
        <v>0</v>
      </c>
    </row>
    <row r="351" spans="1:12" ht="19.5" thickBot="1">
      <c r="A351" s="46" t="str">
        <f>'Протоколы испытаний'!A351</f>
        <v>w(X=xi)</v>
      </c>
      <c r="B351" s="34">
        <f>IF($I350=0,0,B350/$I350)</f>
        <v>0</v>
      </c>
      <c r="C351" s="69">
        <f t="shared" ref="C351" si="69">IF($I350=0,0,C350/$I350)</f>
        <v>0</v>
      </c>
      <c r="D351" s="69">
        <f t="shared" ref="D351" si="70">IF($I350=0,0,D350/$I350)</f>
        <v>0</v>
      </c>
      <c r="E351" s="69">
        <f t="shared" ref="E351" si="71">IF($I350=0,0,E350/$I350)</f>
        <v>0</v>
      </c>
      <c r="F351" s="69">
        <f t="shared" ref="F351" si="72">IF($I350=0,0,F350/$I350)</f>
        <v>0</v>
      </c>
      <c r="G351" s="69">
        <f t="shared" ref="G351" si="73">IF($I350=0,0,G350/$I350)</f>
        <v>0</v>
      </c>
      <c r="H351" s="78">
        <f t="shared" ref="H351" si="74">IF($I350=0,0,H350/$I350)</f>
        <v>0</v>
      </c>
      <c r="I351" s="6">
        <f>SUM(B351:H351)</f>
        <v>0</v>
      </c>
      <c r="J351" s="1"/>
      <c r="K351" s="1"/>
      <c r="L351" s="1">
        <f>L$13</f>
        <v>0</v>
      </c>
    </row>
    <row r="352" spans="1:12" ht="19.5" thickTop="1">
      <c r="A352" s="47" t="str">
        <f>'Протоколы испытаний'!A352</f>
        <v>p(xi) (для биномиального закона)</v>
      </c>
      <c r="B352" s="88">
        <f>'Протоколы испытаний'!B352</f>
        <v>0.51290999999999998</v>
      </c>
      <c r="C352" s="106">
        <f>'Протоколы испытаний'!C352</f>
        <v>0.36636000000000002</v>
      </c>
      <c r="D352" s="106" t="str">
        <f>'Протоколы испытаний'!D352</f>
        <v>0.10468</v>
      </c>
      <c r="E352" s="106">
        <f>'Протоколы испытаний'!E352</f>
        <v>1.495E-2</v>
      </c>
      <c r="F352" s="106">
        <f>'Протоколы испытаний'!F352</f>
        <v>1.07E-3</v>
      </c>
      <c r="G352" s="106">
        <f>'Протоколы испытаний'!G352</f>
        <v>3.0000000000000001E-5</v>
      </c>
      <c r="H352" s="107">
        <f>'Протоколы испытаний'!H352</f>
        <v>0</v>
      </c>
      <c r="I352" s="6"/>
      <c r="J352" s="1"/>
      <c r="K352" s="1"/>
      <c r="L352" s="1">
        <f>L$14</f>
        <v>0</v>
      </c>
    </row>
    <row r="353" spans="1:12" ht="18">
      <c r="A353" s="45" t="str">
        <f>'Протоколы испытаний'!A353</f>
        <v>p(xi) (для закона Пуассона)</v>
      </c>
      <c r="B353" s="91">
        <f>'Протоколы испытаний'!B353</f>
        <v>0.53525999999999996</v>
      </c>
      <c r="C353" s="53">
        <f>'Протоколы испытаний'!C353</f>
        <v>0.33454</v>
      </c>
      <c r="D353" s="53">
        <f>'Протоколы испытаний'!D353</f>
        <v>0.10453999999999999</v>
      </c>
      <c r="E353" s="53">
        <f>'Протоколы испытаний'!E353</f>
        <v>2.1780000000000001E-2</v>
      </c>
      <c r="F353" s="53">
        <f>'Протоколы испытаний'!F353</f>
        <v>3.3999999999999998E-3</v>
      </c>
      <c r="G353" s="53">
        <f>'Протоколы испытаний'!G353</f>
        <v>4.2999999999999999E-4</v>
      </c>
      <c r="H353" s="97">
        <f>'Протоколы испытаний'!H353</f>
        <v>0</v>
      </c>
      <c r="I353" s="1"/>
      <c r="J353" s="1"/>
      <c r="K353" s="1"/>
      <c r="L353" s="1">
        <f>L$15</f>
        <v>0</v>
      </c>
    </row>
    <row r="354" spans="1:12" ht="18">
      <c r="A354" s="45" t="str">
        <f>'Протоколы испытаний'!A354</f>
        <v>p(xi) (по теореме Муавра-Лапласа)</v>
      </c>
      <c r="B354" s="91">
        <f>'Протоколы испытаний'!B354</f>
        <v>0.37745124180654221</v>
      </c>
      <c r="C354" s="53">
        <f>'Протоколы испытаний'!C354</f>
        <v>0.47438196387197351</v>
      </c>
      <c r="D354" s="53">
        <f>'Протоколы испытаний'!D354</f>
        <v>9.5776066705217863E-2</v>
      </c>
      <c r="E354" s="53">
        <f>'Протоколы испытаний'!E354</f>
        <v>3.1063282434063348E-3</v>
      </c>
      <c r="F354" s="53">
        <f>'Протоколы испытаний'!F354</f>
        <v>1.6184497205098575E-5</v>
      </c>
      <c r="G354" s="53">
        <f>'Протоколы испытаний'!G354</f>
        <v>1.35460475991584E-8</v>
      </c>
      <c r="H354" s="97">
        <f>'Протоколы испытаний'!H354</f>
        <v>0</v>
      </c>
      <c r="I354" s="1"/>
      <c r="J354" s="1"/>
      <c r="K354" s="1"/>
      <c r="L354" s="1">
        <f>L$17</f>
        <v>0</v>
      </c>
    </row>
    <row r="355" spans="1:12" ht="18">
      <c r="A355" s="45" t="str">
        <f>'Протоколы испытаний'!A355</f>
        <v>Fвыб(xi)</v>
      </c>
      <c r="B355" s="32">
        <v>0</v>
      </c>
      <c r="C355" s="24">
        <f>B351</f>
        <v>0</v>
      </c>
      <c r="D355" s="24">
        <f>SUM(B351:C351)</f>
        <v>0</v>
      </c>
      <c r="E355" s="24">
        <f>SUM(B351:D351)</f>
        <v>0</v>
      </c>
      <c r="F355" s="24">
        <f>SUM(B351:E351)</f>
        <v>0</v>
      </c>
      <c r="G355" s="24">
        <f>SUM(B351:F351)</f>
        <v>0</v>
      </c>
      <c r="H355" s="77">
        <f>SUM(B351:G351)</f>
        <v>0</v>
      </c>
      <c r="I355" s="1"/>
      <c r="J355" s="1"/>
      <c r="K355" s="1"/>
      <c r="L355" s="1"/>
    </row>
    <row r="356" spans="1:12" ht="18">
      <c r="A356" s="45" t="str">
        <f>'Протоколы испытаний'!A356</f>
        <v>Fбином(xi)</v>
      </c>
      <c r="B356" s="91">
        <f>'Протоколы испытаний'!B356</f>
        <v>0</v>
      </c>
      <c r="C356" s="53">
        <f>'Протоколы испытаний'!C356</f>
        <v>0.51290999999999998</v>
      </c>
      <c r="D356" s="53">
        <f>'Протоколы испытаний'!D356</f>
        <v>0.87927</v>
      </c>
      <c r="E356" s="53">
        <f>'Протоколы испытаний'!E356</f>
        <v>0.98394999999999999</v>
      </c>
      <c r="F356" s="53">
        <f>'Протоколы испытаний'!F356</f>
        <v>0.99890000000000001</v>
      </c>
      <c r="G356" s="53">
        <f>'Протоколы испытаний'!G356</f>
        <v>0.99997000000000003</v>
      </c>
      <c r="H356" s="97">
        <f>'Протоколы испытаний'!H356</f>
        <v>1</v>
      </c>
      <c r="I356" s="1"/>
      <c r="J356" s="1"/>
      <c r="K356" s="1"/>
      <c r="L356" s="1"/>
    </row>
    <row r="357" spans="1:12" ht="18">
      <c r="A357" s="45" t="str">
        <f>'Протоколы испытаний'!A357</f>
        <v>Fпуасс(xi)</v>
      </c>
      <c r="B357" s="91">
        <f>'Протоколы испытаний'!B357</f>
        <v>0</v>
      </c>
      <c r="C357" s="53">
        <f>'Протоколы испытаний'!C357</f>
        <v>0.53525999999999996</v>
      </c>
      <c r="D357" s="53">
        <f>'Протоколы испытаний'!D357</f>
        <v>0.87927</v>
      </c>
      <c r="E357" s="53">
        <f>'Протоколы испытаний'!E357</f>
        <v>0.98394999999999999</v>
      </c>
      <c r="F357" s="53">
        <f>'Протоколы испытаний'!F357</f>
        <v>0.99890000000000001</v>
      </c>
      <c r="G357" s="53">
        <f>'Протоколы испытаний'!G357</f>
        <v>0.99997000000000003</v>
      </c>
      <c r="H357" s="97">
        <f>'Протоколы испытаний'!H357</f>
        <v>1</v>
      </c>
      <c r="I357" s="1"/>
      <c r="J357" s="1"/>
      <c r="K357" s="1"/>
      <c r="L357" s="1"/>
    </row>
    <row r="358" spans="1:12" ht="18.75" thickBot="1">
      <c r="A358" s="46" t="str">
        <f>'Протоколы испытаний'!A358</f>
        <v>Fнорм((xi-x(i-1))/2)</v>
      </c>
      <c r="B358" s="94"/>
      <c r="C358" s="54">
        <f>'Протоколы испытаний'!C358</f>
        <v>0.43288618749631069</v>
      </c>
      <c r="D358" s="54">
        <f>'Протоколы испытаний'!D358</f>
        <v>0.88163821468107129</v>
      </c>
      <c r="E358" s="54">
        <f>'Протоколы испытаний'!E358</f>
        <v>0.99438505667354171</v>
      </c>
      <c r="F358" s="54">
        <f>'Протоколы испытаний'!F358</f>
        <v>0.99994940269737909</v>
      </c>
      <c r="G358" s="54">
        <f>'Протоколы испытаний'!G358</f>
        <v>0.99999991969272073</v>
      </c>
      <c r="H358" s="98">
        <f>'Протоколы испытаний'!H358</f>
        <v>1</v>
      </c>
      <c r="I358" s="1"/>
      <c r="J358" s="1"/>
      <c r="K358" s="1"/>
      <c r="L358" s="1"/>
    </row>
    <row r="359" spans="1:12" ht="19.5" thickTop="1">
      <c r="A359" s="1"/>
      <c r="B359" s="26"/>
      <c r="C359" s="26"/>
      <c r="D359" s="26"/>
      <c r="E359" s="25"/>
      <c r="F359" s="25"/>
      <c r="G359" s="25"/>
      <c r="H359" s="5"/>
      <c r="I359" s="1"/>
      <c r="J359" s="1"/>
      <c r="K359" s="1"/>
      <c r="L359" s="1"/>
    </row>
    <row r="360" spans="1:12" ht="18.75">
      <c r="A360" s="20" t="s">
        <v>81</v>
      </c>
      <c r="B360" s="25"/>
      <c r="C360" s="25"/>
      <c r="D360" s="25"/>
      <c r="E360" s="25"/>
      <c r="F360" s="25"/>
      <c r="G360" s="25"/>
      <c r="H360" s="95"/>
      <c r="I360" s="1"/>
      <c r="J360" s="1"/>
      <c r="K360" s="1"/>
      <c r="L360" s="100" t="s">
        <v>76</v>
      </c>
    </row>
    <row r="361" spans="1:12" ht="18.75">
      <c r="A361" s="20"/>
      <c r="B361" s="25"/>
      <c r="C361" s="25"/>
      <c r="D361" s="25"/>
      <c r="E361" s="25"/>
      <c r="F361" s="25"/>
      <c r="G361" s="25"/>
      <c r="H361" s="95"/>
      <c r="I361" s="1"/>
      <c r="J361" s="1"/>
      <c r="K361" s="1"/>
      <c r="L361" s="1"/>
    </row>
    <row r="362" spans="1:12" ht="18.75">
      <c r="A362" s="20"/>
      <c r="B362" s="25"/>
      <c r="C362" s="25"/>
      <c r="D362" s="25"/>
      <c r="E362" s="25"/>
      <c r="F362" s="25"/>
      <c r="G362" s="25"/>
      <c r="H362" s="95"/>
      <c r="I362" s="1"/>
      <c r="J362" s="1"/>
      <c r="K362" s="1"/>
      <c r="L362" s="1"/>
    </row>
    <row r="363" spans="1:12" ht="18.75">
      <c r="A363" s="20"/>
      <c r="B363" s="25"/>
      <c r="C363" s="25"/>
      <c r="D363" s="25"/>
      <c r="E363" s="25"/>
      <c r="F363" s="25"/>
      <c r="G363" s="25"/>
      <c r="H363" s="95"/>
      <c r="I363" s="1"/>
      <c r="J363" s="1"/>
      <c r="K363" s="1"/>
      <c r="L363" s="1"/>
    </row>
    <row r="364" spans="1:12" ht="1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9.5" thickBot="1">
      <c r="A365" s="10" t="str">
        <f>'Название и список группы'!A15</f>
        <v>Саркеев</v>
      </c>
      <c r="B365" s="113" t="str">
        <f>'Название и список группы'!B15</f>
        <v>Дмитрий Сергеевич</v>
      </c>
      <c r="C365" s="113"/>
      <c r="D365" s="113"/>
      <c r="E365" s="113"/>
      <c r="F365" s="113"/>
      <c r="G365" s="113"/>
      <c r="H365" s="113"/>
      <c r="I365" s="113"/>
      <c r="J365" s="113"/>
      <c r="K365" s="1"/>
      <c r="L365" s="1">
        <f>L$27</f>
        <v>0</v>
      </c>
    </row>
    <row r="366" spans="1:12" ht="24.75" thickTop="1" thickBot="1">
      <c r="A366" s="38" t="str">
        <f>'Протоколы испытаний'!A366</f>
        <v>Номер серии</v>
      </c>
      <c r="B366" s="66">
        <f>'Протоколы испытаний'!B366</f>
        <v>1</v>
      </c>
      <c r="C366" s="28">
        <f>'Протоколы испытаний'!C366</f>
        <v>2</v>
      </c>
      <c r="D366" s="28">
        <f>'Протоколы испытаний'!D366</f>
        <v>3</v>
      </c>
      <c r="E366" s="28">
        <f>'Протоколы испытаний'!E366</f>
        <v>4</v>
      </c>
      <c r="F366" s="29">
        <f>'Протоколы испытаний'!F366</f>
        <v>5</v>
      </c>
      <c r="G366" s="71"/>
      <c r="H366" s="64" t="str">
        <f>'Протоколы испытаний'!H366</f>
        <v>число серий</v>
      </c>
      <c r="I366" s="2"/>
      <c r="J366" s="56" t="s">
        <v>0</v>
      </c>
      <c r="K366" s="1"/>
      <c r="L366" s="17" t="str">
        <f>L$2</f>
        <v>Выполните 8 испытаний</v>
      </c>
    </row>
    <row r="367" spans="1:12" ht="19.5" thickTop="1">
      <c r="A367" s="39" t="str">
        <f>'Протоколы испытаний'!A367</f>
        <v>Значения X   в 1-м испытании</v>
      </c>
      <c r="B367" s="30">
        <f>'Протоколы испытаний'!B367</f>
        <v>0</v>
      </c>
      <c r="C367" s="67">
        <f>'Протоколы испытаний'!C367</f>
        <v>0</v>
      </c>
      <c r="D367" s="67">
        <f>'Протоколы испытаний'!D367</f>
        <v>0</v>
      </c>
      <c r="E367" s="67">
        <f>'Протоколы испытаний'!E367</f>
        <v>0</v>
      </c>
      <c r="F367" s="68">
        <f>'Протоколы испытаний'!F367</f>
        <v>0</v>
      </c>
      <c r="G367" s="70"/>
      <c r="H367" s="67">
        <f>'Протоколы испытаний'!H367</f>
        <v>0</v>
      </c>
      <c r="I367" s="5"/>
      <c r="J367" s="57">
        <f>IF(SUM(H367:H374)&gt;0,1,10^(-5))</f>
        <v>1.0000000000000001E-5</v>
      </c>
      <c r="K367" s="1"/>
      <c r="L367" s="17" t="str">
        <f>L$3</f>
        <v>из 5 серий по 3 броска монеты</v>
      </c>
    </row>
    <row r="368" spans="1:12" ht="18.75">
      <c r="A368" s="40" t="str">
        <f>'Протоколы испытаний'!A368</f>
        <v>Значения X во 2-м испытании</v>
      </c>
      <c r="B368" s="32">
        <f>'Протоколы испытаний'!B368</f>
        <v>0</v>
      </c>
      <c r="C368" s="24">
        <f>'Протоколы испытаний'!C368</f>
        <v>0</v>
      </c>
      <c r="D368" s="24">
        <f>'Протоколы испытаний'!D368</f>
        <v>0</v>
      </c>
      <c r="E368" s="24">
        <f>'Протоколы испытаний'!E368</f>
        <v>0</v>
      </c>
      <c r="F368" s="77">
        <f>'Протоколы испытаний'!F368</f>
        <v>0</v>
      </c>
      <c r="G368" s="70"/>
      <c r="H368" s="24">
        <f>'Протоколы испытаний'!H368</f>
        <v>0</v>
      </c>
      <c r="I368" s="5"/>
      <c r="J368" s="1"/>
      <c r="K368" s="1"/>
      <c r="L368" s="1" t="str">
        <f>L$4</f>
        <v>X — число серий, в которых трижды</v>
      </c>
    </row>
    <row r="369" spans="1:12" ht="18.75">
      <c r="A369" s="40" t="str">
        <f>'Протоколы испытаний'!A369</f>
        <v>Значения X   в 3-м испытании</v>
      </c>
      <c r="B369" s="32">
        <f>'Протоколы испытаний'!B369</f>
        <v>0</v>
      </c>
      <c r="C369" s="24">
        <f>'Протоколы испытаний'!C369</f>
        <v>0</v>
      </c>
      <c r="D369" s="24">
        <f>'Протоколы испытаний'!D369</f>
        <v>0</v>
      </c>
      <c r="E369" s="24">
        <f>'Протоколы испытаний'!E369</f>
        <v>0</v>
      </c>
      <c r="F369" s="77">
        <f>'Протоколы испытаний'!F369</f>
        <v>0</v>
      </c>
      <c r="G369" s="70"/>
      <c r="H369" s="24">
        <f>'Протоколы испытаний'!H369</f>
        <v>0</v>
      </c>
      <c r="I369" s="5"/>
      <c r="J369" s="1"/>
      <c r="K369" s="1"/>
      <c r="L369" s="1" t="str">
        <f>L$5</f>
        <v>выпал орел.</v>
      </c>
    </row>
    <row r="370" spans="1:12" ht="18.75">
      <c r="A370" s="40" t="str">
        <f>'Протоколы испытаний'!A370</f>
        <v>Значения X   в 4-м испытании</v>
      </c>
      <c r="B370" s="32">
        <f>'Протоколы испытаний'!B370</f>
        <v>0</v>
      </c>
      <c r="C370" s="24">
        <f>'Протоколы испытаний'!C370</f>
        <v>0</v>
      </c>
      <c r="D370" s="24">
        <f>'Протоколы испытаний'!D370</f>
        <v>0</v>
      </c>
      <c r="E370" s="24">
        <f>'Протоколы испытаний'!E370</f>
        <v>0</v>
      </c>
      <c r="F370" s="77">
        <f>'Протоколы испытаний'!F370</f>
        <v>0</v>
      </c>
      <c r="G370" s="70"/>
      <c r="H370" s="24">
        <f>'Протоколы испытаний'!H370</f>
        <v>0</v>
      </c>
      <c r="I370" s="6"/>
      <c r="J370" s="1"/>
      <c r="K370" s="1"/>
      <c r="L370" s="1">
        <f>L$6</f>
        <v>0</v>
      </c>
    </row>
    <row r="371" spans="1:12" ht="18.75">
      <c r="A371" s="40" t="str">
        <f>'Протоколы испытаний'!A371</f>
        <v>Значения X   в 5-м испытании</v>
      </c>
      <c r="B371" s="32">
        <f>'Протоколы испытаний'!B371</f>
        <v>0</v>
      </c>
      <c r="C371" s="24">
        <f>'Протоколы испытаний'!C371</f>
        <v>0</v>
      </c>
      <c r="D371" s="24">
        <f>'Протоколы испытаний'!D371</f>
        <v>0</v>
      </c>
      <c r="E371" s="24">
        <f>'Протоколы испытаний'!E371</f>
        <v>0</v>
      </c>
      <c r="F371" s="77">
        <f>'Протоколы испытаний'!F371</f>
        <v>0</v>
      </c>
      <c r="G371" s="70"/>
      <c r="H371" s="24">
        <f>'Протоколы испытаний'!H371</f>
        <v>0</v>
      </c>
      <c r="I371" s="6"/>
      <c r="J371" s="1"/>
      <c r="K371" s="1"/>
      <c r="L371" s="1"/>
    </row>
    <row r="372" spans="1:12" ht="18.75">
      <c r="A372" s="40" t="str">
        <f>'Протоколы испытаний'!A372</f>
        <v>Значения X   в 6-м испытании</v>
      </c>
      <c r="B372" s="32">
        <f>'Протоколы испытаний'!B372</f>
        <v>0</v>
      </c>
      <c r="C372" s="24">
        <f>'Протоколы испытаний'!C372</f>
        <v>0</v>
      </c>
      <c r="D372" s="24">
        <f>'Протоколы испытаний'!D372</f>
        <v>0</v>
      </c>
      <c r="E372" s="24">
        <f>'Протоколы испытаний'!E372</f>
        <v>0</v>
      </c>
      <c r="F372" s="77">
        <f>'Протоколы испытаний'!F372</f>
        <v>0</v>
      </c>
      <c r="G372" s="70"/>
      <c r="H372" s="24">
        <f>'Протоколы испытаний'!H372</f>
        <v>0</v>
      </c>
      <c r="I372" s="6"/>
      <c r="J372" s="1"/>
      <c r="K372" s="1"/>
      <c r="L372" s="1"/>
    </row>
    <row r="373" spans="1:12" ht="18.75">
      <c r="A373" s="40" t="str">
        <f>'Протоколы испытаний'!A373</f>
        <v>Значения X   в 7-м испытании</v>
      </c>
      <c r="B373" s="32">
        <f>'Протоколы испытаний'!B373</f>
        <v>0</v>
      </c>
      <c r="C373" s="24">
        <f>'Протоколы испытаний'!C373</f>
        <v>0</v>
      </c>
      <c r="D373" s="24">
        <f>'Протоколы испытаний'!D373</f>
        <v>0</v>
      </c>
      <c r="E373" s="24">
        <f>'Протоколы испытаний'!E373</f>
        <v>0</v>
      </c>
      <c r="F373" s="77">
        <f>'Протоколы испытаний'!F373</f>
        <v>0</v>
      </c>
      <c r="G373" s="70"/>
      <c r="H373" s="24">
        <f>'Протоколы испытаний'!H373</f>
        <v>0</v>
      </c>
      <c r="I373" s="6"/>
      <c r="J373" s="1"/>
      <c r="K373" s="1"/>
      <c r="L373" s="1"/>
    </row>
    <row r="374" spans="1:12" ht="19.5" thickBot="1">
      <c r="A374" s="41" t="str">
        <f>'Протоколы испытаний'!A374</f>
        <v>Значения X   в 8-м испытании</v>
      </c>
      <c r="B374" s="34">
        <f>'Протоколы испытаний'!B374</f>
        <v>0</v>
      </c>
      <c r="C374" s="69">
        <f>'Протоколы испытаний'!C374</f>
        <v>0</v>
      </c>
      <c r="D374" s="69">
        <f>'Протоколы испытаний'!D374</f>
        <v>0</v>
      </c>
      <c r="E374" s="69">
        <f>'Протоколы испытаний'!E374</f>
        <v>0</v>
      </c>
      <c r="F374" s="78">
        <f>'Протоколы испытаний'!F374</f>
        <v>0</v>
      </c>
      <c r="G374" s="70"/>
      <c r="H374" s="27">
        <f>'Протоколы испытаний'!H374</f>
        <v>0</v>
      </c>
      <c r="I374" s="6"/>
      <c r="J374" s="1"/>
      <c r="K374" s="1"/>
      <c r="L374" s="1">
        <f>L$10</f>
        <v>0</v>
      </c>
    </row>
    <row r="375" spans="1:12" ht="20.25" thickTop="1" thickBot="1">
      <c r="A375" s="81" t="str">
        <f>'Протоколы испытаний'!A375</f>
        <v>xi</v>
      </c>
      <c r="B375" s="82">
        <f>'Протоколы испытаний'!B375</f>
        <v>0</v>
      </c>
      <c r="C375" s="83">
        <f>'Протоколы испытаний'!C375</f>
        <v>1</v>
      </c>
      <c r="D375" s="83">
        <f>'Протоколы испытаний'!D375</f>
        <v>2</v>
      </c>
      <c r="E375" s="83">
        <f>'Протоколы испытаний'!E375</f>
        <v>3</v>
      </c>
      <c r="F375" s="83">
        <f>'Протоколы испытаний'!F375</f>
        <v>4</v>
      </c>
      <c r="G375" s="83">
        <f>'Протоколы испытаний'!G375</f>
        <v>5</v>
      </c>
      <c r="H375" s="83" t="str">
        <f>'Протоколы испытаний'!H375</f>
        <v>&gt;5</v>
      </c>
      <c r="I375" s="6"/>
      <c r="J375" s="1"/>
      <c r="K375" s="1"/>
      <c r="L375" s="1">
        <f>L$11</f>
        <v>0</v>
      </c>
    </row>
    <row r="376" spans="1:12" ht="18.75">
      <c r="A376" s="72" t="str">
        <f>'Протоколы испытаний'!A376</f>
        <v>n(X=xi)</v>
      </c>
      <c r="B376" s="108">
        <f>'Протоколы испытаний'!B376</f>
        <v>0</v>
      </c>
      <c r="C376" s="109">
        <f>'Протоколы испытаний'!C376</f>
        <v>0</v>
      </c>
      <c r="D376" s="109">
        <f>'Протоколы испытаний'!D376</f>
        <v>0</v>
      </c>
      <c r="E376" s="109">
        <f>'Протоколы испытаний'!E376</f>
        <v>0</v>
      </c>
      <c r="F376" s="109">
        <f>'Протоколы испытаний'!F376</f>
        <v>0</v>
      </c>
      <c r="G376" s="109">
        <f>'Протоколы испытаний'!G376</f>
        <v>0</v>
      </c>
      <c r="H376" s="110">
        <f>'Протоколы испытаний'!H376</f>
        <v>0</v>
      </c>
      <c r="I376" s="6">
        <f>SUM(B376:H376)</f>
        <v>0</v>
      </c>
      <c r="J376" s="1"/>
      <c r="K376" s="1"/>
      <c r="L376" s="1">
        <f>L$12</f>
        <v>0</v>
      </c>
    </row>
    <row r="377" spans="1:12" ht="19.5" thickBot="1">
      <c r="A377" s="46" t="str">
        <f>'Протоколы испытаний'!A377</f>
        <v>w(X=xi)</v>
      </c>
      <c r="B377" s="34">
        <f>IF($I376=0,0,B376/$I376)</f>
        <v>0</v>
      </c>
      <c r="C377" s="69">
        <f t="shared" ref="C377" si="75">IF($I376=0,0,C376/$I376)</f>
        <v>0</v>
      </c>
      <c r="D377" s="69">
        <f t="shared" ref="D377" si="76">IF($I376=0,0,D376/$I376)</f>
        <v>0</v>
      </c>
      <c r="E377" s="69">
        <f t="shared" ref="E377" si="77">IF($I376=0,0,E376/$I376)</f>
        <v>0</v>
      </c>
      <c r="F377" s="69">
        <f t="shared" ref="F377" si="78">IF($I376=0,0,F376/$I376)</f>
        <v>0</v>
      </c>
      <c r="G377" s="69">
        <f t="shared" ref="G377" si="79">IF($I376=0,0,G376/$I376)</f>
        <v>0</v>
      </c>
      <c r="H377" s="78">
        <f t="shared" ref="H377" si="80">IF($I376=0,0,H376/$I376)</f>
        <v>0</v>
      </c>
      <c r="I377" s="6">
        <f>SUM(B377:H377)</f>
        <v>0</v>
      </c>
      <c r="J377" s="1"/>
      <c r="K377" s="1"/>
      <c r="L377" s="1">
        <f>L$13</f>
        <v>0</v>
      </c>
    </row>
    <row r="378" spans="1:12" ht="19.5" thickTop="1">
      <c r="A378" s="47" t="str">
        <f>'Протоколы испытаний'!A378</f>
        <v>p(xi) (для биномиального закона)</v>
      </c>
      <c r="B378" s="88">
        <f>'Протоколы испытаний'!B378</f>
        <v>0.51290999999999998</v>
      </c>
      <c r="C378" s="106">
        <f>'Протоколы испытаний'!C378</f>
        <v>0.36636000000000002</v>
      </c>
      <c r="D378" s="106" t="str">
        <f>'Протоколы испытаний'!D378</f>
        <v>0.10468</v>
      </c>
      <c r="E378" s="106">
        <f>'Протоколы испытаний'!E378</f>
        <v>1.495E-2</v>
      </c>
      <c r="F378" s="106">
        <f>'Протоколы испытаний'!F378</f>
        <v>1.07E-3</v>
      </c>
      <c r="G378" s="106">
        <f>'Протоколы испытаний'!G378</f>
        <v>3.0000000000000001E-5</v>
      </c>
      <c r="H378" s="107">
        <f>'Протоколы испытаний'!H378</f>
        <v>0</v>
      </c>
      <c r="I378" s="6"/>
      <c r="J378" s="1"/>
      <c r="K378" s="1"/>
      <c r="L378" s="1">
        <f>L$14</f>
        <v>0</v>
      </c>
    </row>
    <row r="379" spans="1:12" ht="18">
      <c r="A379" s="45" t="str">
        <f>'Протоколы испытаний'!A379</f>
        <v>p(xi) (для закона Пуассона)</v>
      </c>
      <c r="B379" s="91">
        <f>'Протоколы испытаний'!B379</f>
        <v>0.53525999999999996</v>
      </c>
      <c r="C379" s="53">
        <f>'Протоколы испытаний'!C379</f>
        <v>0.33454</v>
      </c>
      <c r="D379" s="53">
        <f>'Протоколы испытаний'!D379</f>
        <v>0.10453999999999999</v>
      </c>
      <c r="E379" s="53">
        <f>'Протоколы испытаний'!E379</f>
        <v>2.1780000000000001E-2</v>
      </c>
      <c r="F379" s="53">
        <f>'Протоколы испытаний'!F379</f>
        <v>3.3999999999999998E-3</v>
      </c>
      <c r="G379" s="53">
        <f>'Протоколы испытаний'!G379</f>
        <v>4.2999999999999999E-4</v>
      </c>
      <c r="H379" s="97">
        <f>'Протоколы испытаний'!H379</f>
        <v>0</v>
      </c>
      <c r="I379" s="1"/>
      <c r="J379" s="1"/>
      <c r="K379" s="1"/>
      <c r="L379" s="1">
        <f>L$15</f>
        <v>0</v>
      </c>
    </row>
    <row r="380" spans="1:12" ht="18">
      <c r="A380" s="45" t="str">
        <f>'Протоколы испытаний'!A380</f>
        <v>p(xi) (по теореме Муавра-Лапласа)</v>
      </c>
      <c r="B380" s="91">
        <f>'Протоколы испытаний'!B380</f>
        <v>0.37745124180654221</v>
      </c>
      <c r="C380" s="53">
        <f>'Протоколы испытаний'!C380</f>
        <v>0.47438196387197351</v>
      </c>
      <c r="D380" s="53">
        <f>'Протоколы испытаний'!D380</f>
        <v>9.5776066705217863E-2</v>
      </c>
      <c r="E380" s="53">
        <f>'Протоколы испытаний'!E380</f>
        <v>3.1063282434063348E-3</v>
      </c>
      <c r="F380" s="53">
        <f>'Протоколы испытаний'!F380</f>
        <v>1.6184497205098575E-5</v>
      </c>
      <c r="G380" s="53">
        <f>'Протоколы испытаний'!G380</f>
        <v>1.35460475991584E-8</v>
      </c>
      <c r="H380" s="97">
        <f>'Протоколы испытаний'!H380</f>
        <v>0</v>
      </c>
      <c r="I380" s="1"/>
      <c r="J380" s="1"/>
      <c r="K380" s="1"/>
      <c r="L380" s="1">
        <f>L$17</f>
        <v>0</v>
      </c>
    </row>
    <row r="381" spans="1:12" ht="18">
      <c r="A381" s="45" t="str">
        <f>'Протоколы испытаний'!A381</f>
        <v>Fвыб(xi)</v>
      </c>
      <c r="B381" s="32">
        <v>0</v>
      </c>
      <c r="C381" s="24">
        <f>B377</f>
        <v>0</v>
      </c>
      <c r="D381" s="24">
        <f>SUM(B377:C377)</f>
        <v>0</v>
      </c>
      <c r="E381" s="24">
        <f>SUM(B377:D377)</f>
        <v>0</v>
      </c>
      <c r="F381" s="24">
        <f>SUM(B377:E377)</f>
        <v>0</v>
      </c>
      <c r="G381" s="24">
        <f>SUM(B377:F377)</f>
        <v>0</v>
      </c>
      <c r="H381" s="77">
        <f>SUM(B377:G377)</f>
        <v>0</v>
      </c>
      <c r="I381" s="1"/>
      <c r="J381" s="1"/>
      <c r="K381" s="1"/>
      <c r="L381" s="1"/>
    </row>
    <row r="382" spans="1:12" ht="18">
      <c r="A382" s="45" t="str">
        <f>'Протоколы испытаний'!A382</f>
        <v>Fбином(xi)</v>
      </c>
      <c r="B382" s="91">
        <f>'Протоколы испытаний'!B382</f>
        <v>0</v>
      </c>
      <c r="C382" s="53">
        <f>'Протоколы испытаний'!C382</f>
        <v>0.51290999999999998</v>
      </c>
      <c r="D382" s="53">
        <f>'Протоколы испытаний'!D382</f>
        <v>0.87927</v>
      </c>
      <c r="E382" s="53">
        <f>'Протоколы испытаний'!E382</f>
        <v>0.98394999999999999</v>
      </c>
      <c r="F382" s="53">
        <f>'Протоколы испытаний'!F382</f>
        <v>0.99890000000000001</v>
      </c>
      <c r="G382" s="53">
        <f>'Протоколы испытаний'!G382</f>
        <v>0.99997000000000003</v>
      </c>
      <c r="H382" s="97">
        <f>'Протоколы испытаний'!H382</f>
        <v>1</v>
      </c>
      <c r="I382" s="1"/>
      <c r="J382" s="1"/>
      <c r="K382" s="1"/>
      <c r="L382" s="1"/>
    </row>
    <row r="383" spans="1:12" ht="18">
      <c r="A383" s="45" t="str">
        <f>'Протоколы испытаний'!A383</f>
        <v>Fпуасс(xi)</v>
      </c>
      <c r="B383" s="91">
        <f>'Протоколы испытаний'!B383</f>
        <v>0</v>
      </c>
      <c r="C383" s="53">
        <f>'Протоколы испытаний'!C383</f>
        <v>0.53525999999999996</v>
      </c>
      <c r="D383" s="53">
        <f>'Протоколы испытаний'!D383</f>
        <v>0.87927</v>
      </c>
      <c r="E383" s="53">
        <f>'Протоколы испытаний'!E383</f>
        <v>0.98394999999999999</v>
      </c>
      <c r="F383" s="53">
        <f>'Протоколы испытаний'!F383</f>
        <v>0.99890000000000001</v>
      </c>
      <c r="G383" s="53">
        <f>'Протоколы испытаний'!G383</f>
        <v>0.99997000000000003</v>
      </c>
      <c r="H383" s="97">
        <f>'Протоколы испытаний'!H383</f>
        <v>1</v>
      </c>
      <c r="I383" s="1"/>
      <c r="J383" s="1"/>
      <c r="K383" s="1"/>
      <c r="L383" s="1"/>
    </row>
    <row r="384" spans="1:12" ht="18.75" thickBot="1">
      <c r="A384" s="46" t="str">
        <f>'Протоколы испытаний'!A384</f>
        <v>Fнорм((xi-x(i-1))/2)</v>
      </c>
      <c r="B384" s="94"/>
      <c r="C384" s="54">
        <f>'Протоколы испытаний'!C384</f>
        <v>0.43288618749631069</v>
      </c>
      <c r="D384" s="54">
        <f>'Протоколы испытаний'!D384</f>
        <v>0.88163821468107129</v>
      </c>
      <c r="E384" s="54">
        <f>'Протоколы испытаний'!E384</f>
        <v>0.99438505667354171</v>
      </c>
      <c r="F384" s="54">
        <f>'Протоколы испытаний'!F384</f>
        <v>0.99994940269737909</v>
      </c>
      <c r="G384" s="54">
        <f>'Протоколы испытаний'!G384</f>
        <v>0.99999991969272073</v>
      </c>
      <c r="H384" s="98">
        <f>'Протоколы испытаний'!H384</f>
        <v>1</v>
      </c>
      <c r="I384" s="1"/>
      <c r="J384" s="1"/>
      <c r="K384" s="1"/>
      <c r="L384" s="1"/>
    </row>
    <row r="385" spans="1:12" ht="19.5" thickTop="1">
      <c r="A385" s="1"/>
      <c r="B385" s="26"/>
      <c r="C385" s="26"/>
      <c r="D385" s="26"/>
      <c r="E385" s="25"/>
      <c r="F385" s="25"/>
      <c r="G385" s="25"/>
      <c r="H385" s="5"/>
      <c r="I385" s="1"/>
      <c r="J385" s="1"/>
      <c r="K385" s="1"/>
      <c r="L385" s="1"/>
    </row>
    <row r="386" spans="1:12" ht="18.75">
      <c r="A386" s="20" t="s">
        <v>81</v>
      </c>
      <c r="B386" s="25"/>
      <c r="C386" s="25"/>
      <c r="D386" s="25"/>
      <c r="E386" s="25"/>
      <c r="F386" s="25"/>
      <c r="G386" s="25"/>
      <c r="H386" s="95"/>
      <c r="I386" s="1"/>
      <c r="J386" s="1"/>
      <c r="K386" s="1"/>
      <c r="L386" s="100" t="s">
        <v>76</v>
      </c>
    </row>
    <row r="387" spans="1:12" ht="18.75">
      <c r="A387" s="20"/>
      <c r="B387" s="25"/>
      <c r="C387" s="25"/>
      <c r="D387" s="25"/>
      <c r="E387" s="25"/>
      <c r="F387" s="25"/>
      <c r="G387" s="25"/>
      <c r="H387" s="95"/>
      <c r="I387" s="1"/>
      <c r="J387" s="1"/>
      <c r="K387" s="1"/>
      <c r="L387" s="1"/>
    </row>
    <row r="388" spans="1:12" ht="18.75">
      <c r="A388" s="20"/>
      <c r="B388" s="25"/>
      <c r="C388" s="25"/>
      <c r="D388" s="25"/>
      <c r="E388" s="25"/>
      <c r="F388" s="25"/>
      <c r="G388" s="25"/>
      <c r="H388" s="95"/>
      <c r="I388" s="1"/>
      <c r="J388" s="1"/>
      <c r="K388" s="1"/>
      <c r="L388" s="1"/>
    </row>
    <row r="389" spans="1:12" ht="18.75">
      <c r="A389" s="20"/>
      <c r="B389" s="25"/>
      <c r="C389" s="25"/>
      <c r="D389" s="25"/>
      <c r="E389" s="25"/>
      <c r="F389" s="25"/>
      <c r="G389" s="25"/>
      <c r="H389" s="95"/>
      <c r="I389" s="1"/>
      <c r="J389" s="1"/>
      <c r="K389" s="1"/>
      <c r="L389" s="1"/>
    </row>
    <row r="390" spans="1:12" ht="1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9.5" thickBot="1">
      <c r="A391" s="10" t="str">
        <f>'Название и список группы'!A16</f>
        <v>Саханчук</v>
      </c>
      <c r="B391" s="113" t="str">
        <f>'Название и список группы'!B16</f>
        <v>Захар Олегович</v>
      </c>
      <c r="C391" s="113"/>
      <c r="D391" s="113"/>
      <c r="E391" s="113"/>
      <c r="F391" s="113"/>
      <c r="G391" s="113"/>
      <c r="H391" s="113"/>
      <c r="I391" s="113"/>
      <c r="J391" s="113"/>
      <c r="K391" s="1"/>
      <c r="L391" s="1">
        <f>L$27</f>
        <v>0</v>
      </c>
    </row>
    <row r="392" spans="1:12" ht="24.75" thickTop="1" thickBot="1">
      <c r="A392" s="38" t="str">
        <f>'Протоколы испытаний'!A392</f>
        <v>Номер серии</v>
      </c>
      <c r="B392" s="66">
        <f>'Протоколы испытаний'!B392</f>
        <v>1</v>
      </c>
      <c r="C392" s="28">
        <f>'Протоколы испытаний'!C392</f>
        <v>2</v>
      </c>
      <c r="D392" s="28">
        <f>'Протоколы испытаний'!D392</f>
        <v>3</v>
      </c>
      <c r="E392" s="28">
        <f>'Протоколы испытаний'!E392</f>
        <v>4</v>
      </c>
      <c r="F392" s="29">
        <f>'Протоколы испытаний'!F392</f>
        <v>5</v>
      </c>
      <c r="G392" s="71"/>
      <c r="H392" s="64" t="str">
        <f>'Протоколы испытаний'!H392</f>
        <v>число серий</v>
      </c>
      <c r="I392" s="2"/>
      <c r="J392" s="56" t="s">
        <v>0</v>
      </c>
      <c r="K392" s="1"/>
      <c r="L392" s="17" t="str">
        <f>L$2</f>
        <v>Выполните 8 испытаний</v>
      </c>
    </row>
    <row r="393" spans="1:12" ht="19.5" thickTop="1">
      <c r="A393" s="39" t="str">
        <f>'Протоколы испытаний'!A393</f>
        <v>Значения X   в 1-м испытании</v>
      </c>
      <c r="B393" s="30">
        <f>'Протоколы испытаний'!B393</f>
        <v>0</v>
      </c>
      <c r="C393" s="67">
        <f>'Протоколы испытаний'!C393</f>
        <v>0</v>
      </c>
      <c r="D393" s="67">
        <f>'Протоколы испытаний'!D393</f>
        <v>0</v>
      </c>
      <c r="E393" s="67">
        <f>'Протоколы испытаний'!E393</f>
        <v>0</v>
      </c>
      <c r="F393" s="68">
        <f>'Протоколы испытаний'!F393</f>
        <v>0</v>
      </c>
      <c r="G393" s="70"/>
      <c r="H393" s="67">
        <f>'Протоколы испытаний'!H393</f>
        <v>0</v>
      </c>
      <c r="I393" s="5"/>
      <c r="J393" s="57">
        <f>IF(SUM(H393:H400)&gt;0,1,10^(-5))</f>
        <v>1.0000000000000001E-5</v>
      </c>
      <c r="K393" s="1"/>
      <c r="L393" s="17" t="str">
        <f>L$3</f>
        <v>из 5 серий по 3 броска монеты</v>
      </c>
    </row>
    <row r="394" spans="1:12" ht="18.75">
      <c r="A394" s="40" t="str">
        <f>'Протоколы испытаний'!A394</f>
        <v>Значения X во 2-м испытании</v>
      </c>
      <c r="B394" s="32">
        <f>'Протоколы испытаний'!B394</f>
        <v>0</v>
      </c>
      <c r="C394" s="24">
        <f>'Протоколы испытаний'!C394</f>
        <v>0</v>
      </c>
      <c r="D394" s="24">
        <f>'Протоколы испытаний'!D394</f>
        <v>0</v>
      </c>
      <c r="E394" s="24">
        <f>'Протоколы испытаний'!E394</f>
        <v>0</v>
      </c>
      <c r="F394" s="77">
        <f>'Протоколы испытаний'!F394</f>
        <v>0</v>
      </c>
      <c r="G394" s="70"/>
      <c r="H394" s="24">
        <f>'Протоколы испытаний'!H394</f>
        <v>0</v>
      </c>
      <c r="I394" s="5"/>
      <c r="J394" s="1"/>
      <c r="K394" s="1"/>
      <c r="L394" s="1" t="str">
        <f>L$4</f>
        <v>X — число серий, в которых трижды</v>
      </c>
    </row>
    <row r="395" spans="1:12" ht="18.75">
      <c r="A395" s="40" t="str">
        <f>'Протоколы испытаний'!A395</f>
        <v>Значения X   в 3-м испытании</v>
      </c>
      <c r="B395" s="32">
        <f>'Протоколы испытаний'!B395</f>
        <v>0</v>
      </c>
      <c r="C395" s="24">
        <f>'Протоколы испытаний'!C395</f>
        <v>0</v>
      </c>
      <c r="D395" s="24">
        <f>'Протоколы испытаний'!D395</f>
        <v>0</v>
      </c>
      <c r="E395" s="24">
        <f>'Протоколы испытаний'!E395</f>
        <v>0</v>
      </c>
      <c r="F395" s="77">
        <f>'Протоколы испытаний'!F395</f>
        <v>0</v>
      </c>
      <c r="G395" s="70"/>
      <c r="H395" s="24">
        <f>'Протоколы испытаний'!H395</f>
        <v>0</v>
      </c>
      <c r="I395" s="5"/>
      <c r="J395" s="1"/>
      <c r="K395" s="1"/>
      <c r="L395" s="1" t="str">
        <f>L$5</f>
        <v>выпал орел.</v>
      </c>
    </row>
    <row r="396" spans="1:12" ht="18.75">
      <c r="A396" s="40" t="str">
        <f>'Протоколы испытаний'!A396</f>
        <v>Значения X   в 4-м испытании</v>
      </c>
      <c r="B396" s="32">
        <f>'Протоколы испытаний'!B396</f>
        <v>0</v>
      </c>
      <c r="C396" s="24">
        <f>'Протоколы испытаний'!C396</f>
        <v>0</v>
      </c>
      <c r="D396" s="24">
        <f>'Протоколы испытаний'!D396</f>
        <v>0</v>
      </c>
      <c r="E396" s="24">
        <f>'Протоколы испытаний'!E396</f>
        <v>0</v>
      </c>
      <c r="F396" s="77">
        <f>'Протоколы испытаний'!F396</f>
        <v>0</v>
      </c>
      <c r="G396" s="70"/>
      <c r="H396" s="24">
        <f>'Протоколы испытаний'!H396</f>
        <v>0</v>
      </c>
      <c r="I396" s="6"/>
      <c r="J396" s="1"/>
      <c r="K396" s="1"/>
      <c r="L396" s="1">
        <f>L$6</f>
        <v>0</v>
      </c>
    </row>
    <row r="397" spans="1:12" ht="18.75">
      <c r="A397" s="40" t="str">
        <f>'Протоколы испытаний'!A397</f>
        <v>Значения X   в 5-м испытании</v>
      </c>
      <c r="B397" s="32">
        <f>'Протоколы испытаний'!B397</f>
        <v>0</v>
      </c>
      <c r="C397" s="24">
        <f>'Протоколы испытаний'!C397</f>
        <v>0</v>
      </c>
      <c r="D397" s="24">
        <f>'Протоколы испытаний'!D397</f>
        <v>0</v>
      </c>
      <c r="E397" s="24">
        <f>'Протоколы испытаний'!E397</f>
        <v>0</v>
      </c>
      <c r="F397" s="77">
        <f>'Протоколы испытаний'!F397</f>
        <v>0</v>
      </c>
      <c r="G397" s="70"/>
      <c r="H397" s="24">
        <f>'Протоколы испытаний'!H397</f>
        <v>0</v>
      </c>
      <c r="I397" s="6"/>
      <c r="J397" s="1"/>
      <c r="K397" s="1"/>
      <c r="L397" s="1"/>
    </row>
    <row r="398" spans="1:12" ht="18.75">
      <c r="A398" s="40" t="str">
        <f>'Протоколы испытаний'!A398</f>
        <v>Значения X   в 6-м испытании</v>
      </c>
      <c r="B398" s="32">
        <f>'Протоколы испытаний'!B398</f>
        <v>0</v>
      </c>
      <c r="C398" s="24">
        <f>'Протоколы испытаний'!C398</f>
        <v>0</v>
      </c>
      <c r="D398" s="24">
        <f>'Протоколы испытаний'!D398</f>
        <v>0</v>
      </c>
      <c r="E398" s="24">
        <f>'Протоколы испытаний'!E398</f>
        <v>0</v>
      </c>
      <c r="F398" s="77">
        <f>'Протоколы испытаний'!F398</f>
        <v>0</v>
      </c>
      <c r="G398" s="70"/>
      <c r="H398" s="24">
        <f>'Протоколы испытаний'!H398</f>
        <v>0</v>
      </c>
      <c r="I398" s="6"/>
      <c r="J398" s="1"/>
      <c r="K398" s="1"/>
      <c r="L398" s="1"/>
    </row>
    <row r="399" spans="1:12" ht="18.75">
      <c r="A399" s="40" t="str">
        <f>'Протоколы испытаний'!A399</f>
        <v>Значения X   в 7-м испытании</v>
      </c>
      <c r="B399" s="32">
        <f>'Протоколы испытаний'!B399</f>
        <v>0</v>
      </c>
      <c r="C399" s="24">
        <f>'Протоколы испытаний'!C399</f>
        <v>0</v>
      </c>
      <c r="D399" s="24">
        <f>'Протоколы испытаний'!D399</f>
        <v>0</v>
      </c>
      <c r="E399" s="24">
        <f>'Протоколы испытаний'!E399</f>
        <v>0</v>
      </c>
      <c r="F399" s="77">
        <f>'Протоколы испытаний'!F399</f>
        <v>0</v>
      </c>
      <c r="G399" s="70"/>
      <c r="H399" s="24">
        <f>'Протоколы испытаний'!H399</f>
        <v>0</v>
      </c>
      <c r="I399" s="6"/>
      <c r="J399" s="1"/>
      <c r="K399" s="1"/>
      <c r="L399" s="1"/>
    </row>
    <row r="400" spans="1:12" ht="19.5" thickBot="1">
      <c r="A400" s="41" t="str">
        <f>'Протоколы испытаний'!A400</f>
        <v>Значения X   в 8-м испытании</v>
      </c>
      <c r="B400" s="34">
        <f>'Протоколы испытаний'!B400</f>
        <v>0</v>
      </c>
      <c r="C400" s="69">
        <f>'Протоколы испытаний'!C400</f>
        <v>0</v>
      </c>
      <c r="D400" s="69">
        <f>'Протоколы испытаний'!D400</f>
        <v>0</v>
      </c>
      <c r="E400" s="69">
        <f>'Протоколы испытаний'!E400</f>
        <v>0</v>
      </c>
      <c r="F400" s="78">
        <f>'Протоколы испытаний'!F400</f>
        <v>0</v>
      </c>
      <c r="G400" s="70"/>
      <c r="H400" s="27">
        <f>'Протоколы испытаний'!H400</f>
        <v>0</v>
      </c>
      <c r="I400" s="6"/>
      <c r="J400" s="1"/>
      <c r="K400" s="1"/>
      <c r="L400" s="1">
        <f>L$10</f>
        <v>0</v>
      </c>
    </row>
    <row r="401" spans="1:12" ht="20.25" thickTop="1" thickBot="1">
      <c r="A401" s="81" t="str">
        <f>'Протоколы испытаний'!A401</f>
        <v>xi</v>
      </c>
      <c r="B401" s="82">
        <f>'Протоколы испытаний'!B401</f>
        <v>0</v>
      </c>
      <c r="C401" s="83">
        <f>'Протоколы испытаний'!C401</f>
        <v>1</v>
      </c>
      <c r="D401" s="83">
        <f>'Протоколы испытаний'!D401</f>
        <v>2</v>
      </c>
      <c r="E401" s="83">
        <f>'Протоколы испытаний'!E401</f>
        <v>3</v>
      </c>
      <c r="F401" s="83">
        <f>'Протоколы испытаний'!F401</f>
        <v>4</v>
      </c>
      <c r="G401" s="83">
        <f>'Протоколы испытаний'!G401</f>
        <v>5</v>
      </c>
      <c r="H401" s="83" t="str">
        <f>'Протоколы испытаний'!H401</f>
        <v>&gt;5</v>
      </c>
      <c r="I401" s="6"/>
      <c r="J401" s="1"/>
      <c r="K401" s="1"/>
      <c r="L401" s="1">
        <f>L$11</f>
        <v>0</v>
      </c>
    </row>
    <row r="402" spans="1:12" ht="18.75">
      <c r="A402" s="72" t="str">
        <f>'Протоколы испытаний'!A402</f>
        <v>n(X=xi)</v>
      </c>
      <c r="B402" s="108">
        <f>'Протоколы испытаний'!B402</f>
        <v>0</v>
      </c>
      <c r="C402" s="109">
        <f>'Протоколы испытаний'!C402</f>
        <v>0</v>
      </c>
      <c r="D402" s="109">
        <f>'Протоколы испытаний'!D402</f>
        <v>0</v>
      </c>
      <c r="E402" s="109">
        <f>'Протоколы испытаний'!E402</f>
        <v>0</v>
      </c>
      <c r="F402" s="109">
        <f>'Протоколы испытаний'!F402</f>
        <v>0</v>
      </c>
      <c r="G402" s="109">
        <f>'Протоколы испытаний'!G402</f>
        <v>0</v>
      </c>
      <c r="H402" s="110">
        <f>'Протоколы испытаний'!H402</f>
        <v>0</v>
      </c>
      <c r="I402" s="6">
        <f>SUM(B402:H402)</f>
        <v>0</v>
      </c>
      <c r="J402" s="1"/>
      <c r="K402" s="1"/>
      <c r="L402" s="1">
        <f>L$12</f>
        <v>0</v>
      </c>
    </row>
    <row r="403" spans="1:12" ht="19.5" thickBot="1">
      <c r="A403" s="46" t="str">
        <f>'Протоколы испытаний'!A403</f>
        <v>w(X=xi)</v>
      </c>
      <c r="B403" s="34">
        <f>IF($I402=0,0,B402/$I402)</f>
        <v>0</v>
      </c>
      <c r="C403" s="69">
        <f t="shared" ref="C403" si="81">IF($I402=0,0,C402/$I402)</f>
        <v>0</v>
      </c>
      <c r="D403" s="69">
        <f t="shared" ref="D403" si="82">IF($I402=0,0,D402/$I402)</f>
        <v>0</v>
      </c>
      <c r="E403" s="69">
        <f t="shared" ref="E403" si="83">IF($I402=0,0,E402/$I402)</f>
        <v>0</v>
      </c>
      <c r="F403" s="69">
        <f t="shared" ref="F403" si="84">IF($I402=0,0,F402/$I402)</f>
        <v>0</v>
      </c>
      <c r="G403" s="69">
        <f t="shared" ref="G403" si="85">IF($I402=0,0,G402/$I402)</f>
        <v>0</v>
      </c>
      <c r="H403" s="78">
        <f t="shared" ref="H403" si="86">IF($I402=0,0,H402/$I402)</f>
        <v>0</v>
      </c>
      <c r="I403" s="6">
        <f>SUM(B403:H403)</f>
        <v>0</v>
      </c>
      <c r="J403" s="1"/>
      <c r="K403" s="1"/>
      <c r="L403" s="1">
        <f>L$13</f>
        <v>0</v>
      </c>
    </row>
    <row r="404" spans="1:12" ht="19.5" thickTop="1">
      <c r="A404" s="47" t="str">
        <f>'Протоколы испытаний'!A404</f>
        <v>p(xi) (для биномиального закона)</v>
      </c>
      <c r="B404" s="88">
        <f>'Протоколы испытаний'!B404</f>
        <v>0.51290999999999998</v>
      </c>
      <c r="C404" s="106">
        <f>'Протоколы испытаний'!C404</f>
        <v>0.36636000000000002</v>
      </c>
      <c r="D404" s="106" t="str">
        <f>'Протоколы испытаний'!D404</f>
        <v>0.10468</v>
      </c>
      <c r="E404" s="106">
        <f>'Протоколы испытаний'!E404</f>
        <v>1.495E-2</v>
      </c>
      <c r="F404" s="106">
        <f>'Протоколы испытаний'!F404</f>
        <v>1.07E-3</v>
      </c>
      <c r="G404" s="106">
        <f>'Протоколы испытаний'!G404</f>
        <v>3.0000000000000001E-5</v>
      </c>
      <c r="H404" s="107">
        <f>'Протоколы испытаний'!H404</f>
        <v>0</v>
      </c>
      <c r="I404" s="6"/>
      <c r="J404" s="1"/>
      <c r="K404" s="1"/>
      <c r="L404" s="1">
        <f>L$14</f>
        <v>0</v>
      </c>
    </row>
    <row r="405" spans="1:12" ht="18">
      <c r="A405" s="45" t="str">
        <f>'Протоколы испытаний'!A405</f>
        <v>p(xi) (для закона Пуассона)</v>
      </c>
      <c r="B405" s="91">
        <f>'Протоколы испытаний'!B405</f>
        <v>0.53525999999999996</v>
      </c>
      <c r="C405" s="53">
        <f>'Протоколы испытаний'!C405</f>
        <v>0.33454</v>
      </c>
      <c r="D405" s="53">
        <f>'Протоколы испытаний'!D405</f>
        <v>0.10453999999999999</v>
      </c>
      <c r="E405" s="53">
        <f>'Протоколы испытаний'!E405</f>
        <v>2.1780000000000001E-2</v>
      </c>
      <c r="F405" s="53">
        <f>'Протоколы испытаний'!F405</f>
        <v>3.3999999999999998E-3</v>
      </c>
      <c r="G405" s="53">
        <f>'Протоколы испытаний'!G405</f>
        <v>4.2999999999999999E-4</v>
      </c>
      <c r="H405" s="97">
        <f>'Протоколы испытаний'!H405</f>
        <v>0</v>
      </c>
      <c r="I405" s="1"/>
      <c r="J405" s="1"/>
      <c r="K405" s="1"/>
      <c r="L405" s="1">
        <f>L$15</f>
        <v>0</v>
      </c>
    </row>
    <row r="406" spans="1:12" ht="18">
      <c r="A406" s="45" t="str">
        <f>'Протоколы испытаний'!A406</f>
        <v>p(xi) (по теореме Муавра-Лапласа)</v>
      </c>
      <c r="B406" s="91">
        <f>'Протоколы испытаний'!B406</f>
        <v>0.37745124180654221</v>
      </c>
      <c r="C406" s="53">
        <f>'Протоколы испытаний'!C406</f>
        <v>0.47438196387197351</v>
      </c>
      <c r="D406" s="53">
        <f>'Протоколы испытаний'!D406</f>
        <v>9.5776066705217863E-2</v>
      </c>
      <c r="E406" s="53">
        <f>'Протоколы испытаний'!E406</f>
        <v>3.1063282434063348E-3</v>
      </c>
      <c r="F406" s="53">
        <f>'Протоколы испытаний'!F406</f>
        <v>1.6184497205098575E-5</v>
      </c>
      <c r="G406" s="53">
        <f>'Протоколы испытаний'!G406</f>
        <v>1.35460475991584E-8</v>
      </c>
      <c r="H406" s="97">
        <f>'Протоколы испытаний'!H406</f>
        <v>0</v>
      </c>
      <c r="I406" s="1"/>
      <c r="J406" s="1"/>
      <c r="K406" s="1"/>
      <c r="L406" s="1">
        <f>L$17</f>
        <v>0</v>
      </c>
    </row>
    <row r="407" spans="1:12" ht="18">
      <c r="A407" s="45" t="str">
        <f>'Протоколы испытаний'!A407</f>
        <v>Fвыб(xi)</v>
      </c>
      <c r="B407" s="32">
        <v>0</v>
      </c>
      <c r="C407" s="24">
        <f>B403</f>
        <v>0</v>
      </c>
      <c r="D407" s="24">
        <f>SUM(B403:C403)</f>
        <v>0</v>
      </c>
      <c r="E407" s="24">
        <f>SUM(B403:D403)</f>
        <v>0</v>
      </c>
      <c r="F407" s="24">
        <f>SUM(B403:E403)</f>
        <v>0</v>
      </c>
      <c r="G407" s="24">
        <f>SUM(B403:F403)</f>
        <v>0</v>
      </c>
      <c r="H407" s="77">
        <f>SUM(B403:G403)</f>
        <v>0</v>
      </c>
      <c r="I407" s="1"/>
      <c r="J407" s="1"/>
      <c r="K407" s="1"/>
      <c r="L407" s="1"/>
    </row>
    <row r="408" spans="1:12" ht="18">
      <c r="A408" s="45" t="str">
        <f>'Протоколы испытаний'!A408</f>
        <v>Fбином(xi)</v>
      </c>
      <c r="B408" s="91">
        <f>'Протоколы испытаний'!B408</f>
        <v>0</v>
      </c>
      <c r="C408" s="53">
        <f>'Протоколы испытаний'!C408</f>
        <v>0.51290999999999998</v>
      </c>
      <c r="D408" s="53">
        <f>'Протоколы испытаний'!D408</f>
        <v>0.87927</v>
      </c>
      <c r="E408" s="53">
        <f>'Протоколы испытаний'!E408</f>
        <v>0.98394999999999999</v>
      </c>
      <c r="F408" s="53">
        <f>'Протоколы испытаний'!F408</f>
        <v>0.99890000000000001</v>
      </c>
      <c r="G408" s="53">
        <f>'Протоколы испытаний'!G408</f>
        <v>0.99997000000000003</v>
      </c>
      <c r="H408" s="97">
        <f>'Протоколы испытаний'!H408</f>
        <v>1</v>
      </c>
      <c r="I408" s="1"/>
      <c r="J408" s="1"/>
      <c r="K408" s="1"/>
      <c r="L408" s="1"/>
    </row>
    <row r="409" spans="1:12" ht="18">
      <c r="A409" s="45" t="str">
        <f>'Протоколы испытаний'!A409</f>
        <v>Fпуасс(xi)</v>
      </c>
      <c r="B409" s="91">
        <f>'Протоколы испытаний'!B409</f>
        <v>0</v>
      </c>
      <c r="C409" s="53">
        <f>'Протоколы испытаний'!C409</f>
        <v>0.53525999999999996</v>
      </c>
      <c r="D409" s="53">
        <f>'Протоколы испытаний'!D409</f>
        <v>0.87927</v>
      </c>
      <c r="E409" s="53">
        <f>'Протоколы испытаний'!E409</f>
        <v>0.98394999999999999</v>
      </c>
      <c r="F409" s="53">
        <f>'Протоколы испытаний'!F409</f>
        <v>0.99890000000000001</v>
      </c>
      <c r="G409" s="53">
        <f>'Протоколы испытаний'!G409</f>
        <v>0.99997000000000003</v>
      </c>
      <c r="H409" s="97">
        <f>'Протоколы испытаний'!H409</f>
        <v>1</v>
      </c>
      <c r="I409" s="1"/>
      <c r="J409" s="1"/>
      <c r="K409" s="1"/>
      <c r="L409" s="1"/>
    </row>
    <row r="410" spans="1:12" ht="18.75" thickBot="1">
      <c r="A410" s="46" t="str">
        <f>'Протоколы испытаний'!A410</f>
        <v>Fнорм((xi-x(i-1))/2)</v>
      </c>
      <c r="B410" s="94"/>
      <c r="C410" s="54">
        <f>'Протоколы испытаний'!C410</f>
        <v>0.43288618749631069</v>
      </c>
      <c r="D410" s="54">
        <f>'Протоколы испытаний'!D410</f>
        <v>0.88163821468107129</v>
      </c>
      <c r="E410" s="54">
        <f>'Протоколы испытаний'!E410</f>
        <v>0.99438505667354171</v>
      </c>
      <c r="F410" s="54">
        <f>'Протоколы испытаний'!F410</f>
        <v>0.99994940269737909</v>
      </c>
      <c r="G410" s="54">
        <f>'Протоколы испытаний'!G410</f>
        <v>0.99999991969272073</v>
      </c>
      <c r="H410" s="98">
        <f>'Протоколы испытаний'!H410</f>
        <v>1</v>
      </c>
      <c r="I410" s="1"/>
      <c r="J410" s="1"/>
      <c r="K410" s="1"/>
      <c r="L410" s="1"/>
    </row>
    <row r="411" spans="1:12" ht="19.5" thickTop="1">
      <c r="A411" s="1"/>
      <c r="B411" s="26"/>
      <c r="C411" s="26"/>
      <c r="D411" s="26"/>
      <c r="E411" s="25"/>
      <c r="F411" s="25"/>
      <c r="G411" s="25"/>
      <c r="H411" s="5"/>
      <c r="I411" s="1"/>
      <c r="J411" s="1"/>
      <c r="K411" s="1"/>
      <c r="L411" s="1"/>
    </row>
    <row r="412" spans="1:12" ht="18.75">
      <c r="A412" s="20" t="s">
        <v>81</v>
      </c>
      <c r="B412" s="25"/>
      <c r="C412" s="25"/>
      <c r="D412" s="25"/>
      <c r="E412" s="25"/>
      <c r="F412" s="25"/>
      <c r="G412" s="25"/>
      <c r="H412" s="95"/>
      <c r="I412" s="1"/>
      <c r="J412" s="1"/>
      <c r="K412" s="1"/>
      <c r="L412" s="100" t="s">
        <v>76</v>
      </c>
    </row>
    <row r="413" spans="1:12" ht="18.75">
      <c r="A413" s="20"/>
      <c r="B413" s="25"/>
      <c r="C413" s="25"/>
      <c r="D413" s="25"/>
      <c r="E413" s="25"/>
      <c r="F413" s="25"/>
      <c r="G413" s="25"/>
      <c r="H413" s="95"/>
      <c r="I413" s="1"/>
      <c r="J413" s="1"/>
      <c r="K413" s="1"/>
      <c r="L413" s="1"/>
    </row>
    <row r="414" spans="1:12" ht="18.75">
      <c r="A414" s="20"/>
      <c r="B414" s="25"/>
      <c r="C414" s="25"/>
      <c r="D414" s="25"/>
      <c r="E414" s="25"/>
      <c r="F414" s="25"/>
      <c r="G414" s="25"/>
      <c r="H414" s="95"/>
      <c r="I414" s="1"/>
      <c r="J414" s="1"/>
      <c r="K414" s="1"/>
      <c r="L414" s="1"/>
    </row>
    <row r="415" spans="1:12" ht="18.75">
      <c r="A415" s="20"/>
      <c r="B415" s="25"/>
      <c r="C415" s="25"/>
      <c r="D415" s="25"/>
      <c r="E415" s="25"/>
      <c r="F415" s="25"/>
      <c r="G415" s="25"/>
      <c r="H415" s="95"/>
      <c r="I415" s="1"/>
      <c r="J415" s="1"/>
      <c r="K415" s="1"/>
      <c r="L415" s="1"/>
    </row>
    <row r="416" spans="1:12" ht="1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9.5" thickBot="1">
      <c r="A417" s="10" t="str">
        <f>'Название и список группы'!A17</f>
        <v>Селеменчук</v>
      </c>
      <c r="B417" s="113" t="str">
        <f>'Название и список группы'!B17</f>
        <v>Максим Атифович</v>
      </c>
      <c r="C417" s="113"/>
      <c r="D417" s="113"/>
      <c r="E417" s="113"/>
      <c r="F417" s="113"/>
      <c r="G417" s="113"/>
      <c r="H417" s="113"/>
      <c r="I417" s="113"/>
      <c r="J417" s="113"/>
      <c r="K417" s="1"/>
      <c r="L417" s="1">
        <f>L$27</f>
        <v>0</v>
      </c>
    </row>
    <row r="418" spans="1:12" ht="24.75" thickTop="1" thickBot="1">
      <c r="A418" s="38" t="str">
        <f>'Протоколы испытаний'!A418</f>
        <v>Номер серии</v>
      </c>
      <c r="B418" s="66">
        <f>'Протоколы испытаний'!B418</f>
        <v>1</v>
      </c>
      <c r="C418" s="28">
        <f>'Протоколы испытаний'!C418</f>
        <v>2</v>
      </c>
      <c r="D418" s="28">
        <f>'Протоколы испытаний'!D418</f>
        <v>3</v>
      </c>
      <c r="E418" s="28">
        <f>'Протоколы испытаний'!E418</f>
        <v>4</v>
      </c>
      <c r="F418" s="29">
        <f>'Протоколы испытаний'!F418</f>
        <v>5</v>
      </c>
      <c r="G418" s="71"/>
      <c r="H418" s="64" t="str">
        <f>'Протоколы испытаний'!H418</f>
        <v>число серий</v>
      </c>
      <c r="I418" s="2"/>
      <c r="J418" s="56" t="s">
        <v>0</v>
      </c>
      <c r="K418" s="1"/>
      <c r="L418" s="17" t="str">
        <f>L$2</f>
        <v>Выполните 8 испытаний</v>
      </c>
    </row>
    <row r="419" spans="1:12" ht="19.5" thickTop="1">
      <c r="A419" s="39" t="str">
        <f>'Протоколы испытаний'!A419</f>
        <v>Значения X   в 1-м испытании</v>
      </c>
      <c r="B419" s="30">
        <f>'Протоколы испытаний'!B419</f>
        <v>0</v>
      </c>
      <c r="C419" s="67">
        <f>'Протоколы испытаний'!C419</f>
        <v>0</v>
      </c>
      <c r="D419" s="67">
        <f>'Протоколы испытаний'!D419</f>
        <v>0</v>
      </c>
      <c r="E419" s="67">
        <f>'Протоколы испытаний'!E419</f>
        <v>0</v>
      </c>
      <c r="F419" s="68">
        <f>'Протоколы испытаний'!F419</f>
        <v>0</v>
      </c>
      <c r="G419" s="70"/>
      <c r="H419" s="67">
        <f>'Протоколы испытаний'!H419</f>
        <v>0</v>
      </c>
      <c r="I419" s="5"/>
      <c r="J419" s="57">
        <f>IF(SUM(H419:H426)&gt;0,1,10^(-5))</f>
        <v>1.0000000000000001E-5</v>
      </c>
      <c r="K419" s="1"/>
      <c r="L419" s="17" t="str">
        <f>L$3</f>
        <v>из 5 серий по 3 броска монеты</v>
      </c>
    </row>
    <row r="420" spans="1:12" ht="18.75">
      <c r="A420" s="40" t="str">
        <f>'Протоколы испытаний'!A420</f>
        <v>Значения X во 2-м испытании</v>
      </c>
      <c r="B420" s="32">
        <f>'Протоколы испытаний'!B420</f>
        <v>0</v>
      </c>
      <c r="C420" s="24">
        <f>'Протоколы испытаний'!C420</f>
        <v>0</v>
      </c>
      <c r="D420" s="24">
        <f>'Протоколы испытаний'!D420</f>
        <v>0</v>
      </c>
      <c r="E420" s="24">
        <f>'Протоколы испытаний'!E420</f>
        <v>0</v>
      </c>
      <c r="F420" s="77">
        <f>'Протоколы испытаний'!F420</f>
        <v>0</v>
      </c>
      <c r="G420" s="70"/>
      <c r="H420" s="24">
        <f>'Протоколы испытаний'!H420</f>
        <v>0</v>
      </c>
      <c r="I420" s="5"/>
      <c r="J420" s="1"/>
      <c r="K420" s="1"/>
      <c r="L420" s="1" t="str">
        <f>L$4</f>
        <v>X — число серий, в которых трижды</v>
      </c>
    </row>
    <row r="421" spans="1:12" ht="18.75">
      <c r="A421" s="40" t="str">
        <f>'Протоколы испытаний'!A421</f>
        <v>Значения X   в 3-м испытании</v>
      </c>
      <c r="B421" s="32">
        <f>'Протоколы испытаний'!B421</f>
        <v>0</v>
      </c>
      <c r="C421" s="24">
        <f>'Протоколы испытаний'!C421</f>
        <v>0</v>
      </c>
      <c r="D421" s="24">
        <f>'Протоколы испытаний'!D421</f>
        <v>0</v>
      </c>
      <c r="E421" s="24">
        <f>'Протоколы испытаний'!E421</f>
        <v>0</v>
      </c>
      <c r="F421" s="77">
        <f>'Протоколы испытаний'!F421</f>
        <v>0</v>
      </c>
      <c r="G421" s="70"/>
      <c r="H421" s="24">
        <f>'Протоколы испытаний'!H421</f>
        <v>0</v>
      </c>
      <c r="I421" s="5"/>
      <c r="J421" s="1"/>
      <c r="K421" s="1"/>
      <c r="L421" s="1" t="str">
        <f>L$5</f>
        <v>выпал орел.</v>
      </c>
    </row>
    <row r="422" spans="1:12" ht="18.75">
      <c r="A422" s="40" t="str">
        <f>'Протоколы испытаний'!A422</f>
        <v>Значения X   в 4-м испытании</v>
      </c>
      <c r="B422" s="32">
        <f>'Протоколы испытаний'!B422</f>
        <v>0</v>
      </c>
      <c r="C422" s="24">
        <f>'Протоколы испытаний'!C422</f>
        <v>0</v>
      </c>
      <c r="D422" s="24">
        <f>'Протоколы испытаний'!D422</f>
        <v>0</v>
      </c>
      <c r="E422" s="24">
        <f>'Протоколы испытаний'!E422</f>
        <v>0</v>
      </c>
      <c r="F422" s="77">
        <f>'Протоколы испытаний'!F422</f>
        <v>0</v>
      </c>
      <c r="G422" s="70"/>
      <c r="H422" s="24">
        <f>'Протоколы испытаний'!H422</f>
        <v>0</v>
      </c>
      <c r="I422" s="6"/>
      <c r="J422" s="1"/>
      <c r="K422" s="1"/>
      <c r="L422" s="1">
        <f>L$6</f>
        <v>0</v>
      </c>
    </row>
    <row r="423" spans="1:12" ht="18.75">
      <c r="A423" s="40" t="str">
        <f>'Протоколы испытаний'!A423</f>
        <v>Значения X   в 5-м испытании</v>
      </c>
      <c r="B423" s="32">
        <f>'Протоколы испытаний'!B423</f>
        <v>0</v>
      </c>
      <c r="C423" s="24">
        <f>'Протоколы испытаний'!C423</f>
        <v>0</v>
      </c>
      <c r="D423" s="24">
        <f>'Протоколы испытаний'!D423</f>
        <v>0</v>
      </c>
      <c r="E423" s="24">
        <f>'Протоколы испытаний'!E423</f>
        <v>0</v>
      </c>
      <c r="F423" s="77">
        <f>'Протоколы испытаний'!F423</f>
        <v>0</v>
      </c>
      <c r="G423" s="70"/>
      <c r="H423" s="24">
        <f>'Протоколы испытаний'!H423</f>
        <v>0</v>
      </c>
      <c r="I423" s="6"/>
      <c r="J423" s="1"/>
      <c r="K423" s="1"/>
      <c r="L423" s="1"/>
    </row>
    <row r="424" spans="1:12" ht="18.75">
      <c r="A424" s="40" t="str">
        <f>'Протоколы испытаний'!A424</f>
        <v>Значения X   в 6-м испытании</v>
      </c>
      <c r="B424" s="32">
        <f>'Протоколы испытаний'!B424</f>
        <v>0</v>
      </c>
      <c r="C424" s="24">
        <f>'Протоколы испытаний'!C424</f>
        <v>0</v>
      </c>
      <c r="D424" s="24">
        <f>'Протоколы испытаний'!D424</f>
        <v>0</v>
      </c>
      <c r="E424" s="24">
        <f>'Протоколы испытаний'!E424</f>
        <v>0</v>
      </c>
      <c r="F424" s="77">
        <f>'Протоколы испытаний'!F424</f>
        <v>0</v>
      </c>
      <c r="G424" s="70"/>
      <c r="H424" s="24">
        <f>'Протоколы испытаний'!H424</f>
        <v>0</v>
      </c>
      <c r="I424" s="6"/>
      <c r="J424" s="1"/>
      <c r="K424" s="1"/>
      <c r="L424" s="1"/>
    </row>
    <row r="425" spans="1:12" ht="18.75">
      <c r="A425" s="40" t="str">
        <f>'Протоколы испытаний'!A425</f>
        <v>Значения X   в 7-м испытании</v>
      </c>
      <c r="B425" s="32">
        <f>'Протоколы испытаний'!B425</f>
        <v>0</v>
      </c>
      <c r="C425" s="24">
        <f>'Протоколы испытаний'!C425</f>
        <v>0</v>
      </c>
      <c r="D425" s="24">
        <f>'Протоколы испытаний'!D425</f>
        <v>0</v>
      </c>
      <c r="E425" s="24">
        <f>'Протоколы испытаний'!E425</f>
        <v>0</v>
      </c>
      <c r="F425" s="77">
        <f>'Протоколы испытаний'!F425</f>
        <v>0</v>
      </c>
      <c r="G425" s="70"/>
      <c r="H425" s="24">
        <f>'Протоколы испытаний'!H425</f>
        <v>0</v>
      </c>
      <c r="I425" s="6"/>
      <c r="J425" s="1"/>
      <c r="K425" s="1"/>
      <c r="L425" s="1"/>
    </row>
    <row r="426" spans="1:12" ht="19.5" thickBot="1">
      <c r="A426" s="41" t="str">
        <f>'Протоколы испытаний'!A426</f>
        <v>Значения X   в 8-м испытании</v>
      </c>
      <c r="B426" s="34">
        <f>'Протоколы испытаний'!B426</f>
        <v>0</v>
      </c>
      <c r="C426" s="69">
        <f>'Протоколы испытаний'!C426</f>
        <v>0</v>
      </c>
      <c r="D426" s="69">
        <f>'Протоколы испытаний'!D426</f>
        <v>0</v>
      </c>
      <c r="E426" s="69">
        <f>'Протоколы испытаний'!E426</f>
        <v>0</v>
      </c>
      <c r="F426" s="78">
        <f>'Протоколы испытаний'!F426</f>
        <v>0</v>
      </c>
      <c r="G426" s="70"/>
      <c r="H426" s="27">
        <f>'Протоколы испытаний'!H426</f>
        <v>0</v>
      </c>
      <c r="I426" s="6"/>
      <c r="J426" s="1"/>
      <c r="K426" s="1"/>
      <c r="L426" s="1">
        <f>L$10</f>
        <v>0</v>
      </c>
    </row>
    <row r="427" spans="1:12" ht="20.25" thickTop="1" thickBot="1">
      <c r="A427" s="81" t="str">
        <f>'Протоколы испытаний'!A427</f>
        <v>xi</v>
      </c>
      <c r="B427" s="82">
        <f>'Протоколы испытаний'!B427</f>
        <v>0</v>
      </c>
      <c r="C427" s="83">
        <f>'Протоколы испытаний'!C427</f>
        <v>1</v>
      </c>
      <c r="D427" s="83">
        <f>'Протоколы испытаний'!D427</f>
        <v>2</v>
      </c>
      <c r="E427" s="83">
        <f>'Протоколы испытаний'!E427</f>
        <v>3</v>
      </c>
      <c r="F427" s="83">
        <f>'Протоколы испытаний'!F427</f>
        <v>4</v>
      </c>
      <c r="G427" s="83">
        <f>'Протоколы испытаний'!G427</f>
        <v>5</v>
      </c>
      <c r="H427" s="83" t="str">
        <f>'Протоколы испытаний'!H427</f>
        <v>&gt;5</v>
      </c>
      <c r="I427" s="6"/>
      <c r="J427" s="1"/>
      <c r="K427" s="1"/>
      <c r="L427" s="1">
        <f>L$11</f>
        <v>0</v>
      </c>
    </row>
    <row r="428" spans="1:12" ht="18.75">
      <c r="A428" s="72" t="str">
        <f>'Протоколы испытаний'!A428</f>
        <v>n(X=xi)</v>
      </c>
      <c r="B428" s="108">
        <f>'Протоколы испытаний'!B428</f>
        <v>0</v>
      </c>
      <c r="C428" s="109">
        <f>'Протоколы испытаний'!C428</f>
        <v>0</v>
      </c>
      <c r="D428" s="109">
        <f>'Протоколы испытаний'!D428</f>
        <v>0</v>
      </c>
      <c r="E428" s="109">
        <f>'Протоколы испытаний'!E428</f>
        <v>0</v>
      </c>
      <c r="F428" s="109">
        <f>'Протоколы испытаний'!F428</f>
        <v>0</v>
      </c>
      <c r="G428" s="109">
        <f>'Протоколы испытаний'!G428</f>
        <v>0</v>
      </c>
      <c r="H428" s="110">
        <f>'Протоколы испытаний'!H428</f>
        <v>0</v>
      </c>
      <c r="I428" s="6">
        <f>SUM(B428:H428)</f>
        <v>0</v>
      </c>
      <c r="J428" s="1"/>
      <c r="K428" s="1"/>
      <c r="L428" s="1">
        <f>L$12</f>
        <v>0</v>
      </c>
    </row>
    <row r="429" spans="1:12" ht="19.5" thickBot="1">
      <c r="A429" s="46" t="str">
        <f>'Протоколы испытаний'!A429</f>
        <v>w(X=xi)</v>
      </c>
      <c r="B429" s="34">
        <f>IF($I428=0,0,B428/$I428)</f>
        <v>0</v>
      </c>
      <c r="C429" s="69">
        <f t="shared" ref="C429" si="87">IF($I428=0,0,C428/$I428)</f>
        <v>0</v>
      </c>
      <c r="D429" s="69">
        <f t="shared" ref="D429" si="88">IF($I428=0,0,D428/$I428)</f>
        <v>0</v>
      </c>
      <c r="E429" s="69">
        <f t="shared" ref="E429" si="89">IF($I428=0,0,E428/$I428)</f>
        <v>0</v>
      </c>
      <c r="F429" s="69">
        <f t="shared" ref="F429" si="90">IF($I428=0,0,F428/$I428)</f>
        <v>0</v>
      </c>
      <c r="G429" s="69">
        <f t="shared" ref="G429" si="91">IF($I428=0,0,G428/$I428)</f>
        <v>0</v>
      </c>
      <c r="H429" s="78">
        <f t="shared" ref="H429" si="92">IF($I428=0,0,H428/$I428)</f>
        <v>0</v>
      </c>
      <c r="I429" s="6">
        <f>SUM(B429:H429)</f>
        <v>0</v>
      </c>
      <c r="J429" s="1"/>
      <c r="K429" s="1"/>
      <c r="L429" s="1">
        <f>L$13</f>
        <v>0</v>
      </c>
    </row>
    <row r="430" spans="1:12" ht="19.5" thickTop="1">
      <c r="A430" s="47" t="str">
        <f>'Протоколы испытаний'!A430</f>
        <v>p(xi) (для биномиального закона)</v>
      </c>
      <c r="B430" s="88">
        <f>'Протоколы испытаний'!B430</f>
        <v>0.51290999999999998</v>
      </c>
      <c r="C430" s="106">
        <f>'Протоколы испытаний'!C430</f>
        <v>0.36636000000000002</v>
      </c>
      <c r="D430" s="106" t="str">
        <f>'Протоколы испытаний'!D430</f>
        <v>0.10468</v>
      </c>
      <c r="E430" s="106">
        <f>'Протоколы испытаний'!E430</f>
        <v>1.495E-2</v>
      </c>
      <c r="F430" s="106">
        <f>'Протоколы испытаний'!F430</f>
        <v>1.07E-3</v>
      </c>
      <c r="G430" s="106">
        <f>'Протоколы испытаний'!G430</f>
        <v>3.0000000000000001E-5</v>
      </c>
      <c r="H430" s="107">
        <f>'Протоколы испытаний'!H430</f>
        <v>0</v>
      </c>
      <c r="I430" s="6"/>
      <c r="J430" s="1"/>
      <c r="K430" s="1"/>
      <c r="L430" s="1">
        <f>L$14</f>
        <v>0</v>
      </c>
    </row>
    <row r="431" spans="1:12" ht="18">
      <c r="A431" s="45" t="str">
        <f>'Протоколы испытаний'!A431</f>
        <v>p(xi) (для закона Пуассона)</v>
      </c>
      <c r="B431" s="91">
        <f>'Протоколы испытаний'!B431</f>
        <v>0.53525999999999996</v>
      </c>
      <c r="C431" s="53">
        <f>'Протоколы испытаний'!C431</f>
        <v>0.33454</v>
      </c>
      <c r="D431" s="53">
        <f>'Протоколы испытаний'!D431</f>
        <v>0.10453999999999999</v>
      </c>
      <c r="E431" s="53">
        <f>'Протоколы испытаний'!E431</f>
        <v>2.1780000000000001E-2</v>
      </c>
      <c r="F431" s="53">
        <f>'Протоколы испытаний'!F431</f>
        <v>3.3999999999999998E-3</v>
      </c>
      <c r="G431" s="53">
        <f>'Протоколы испытаний'!G431</f>
        <v>4.2999999999999999E-4</v>
      </c>
      <c r="H431" s="97">
        <f>'Протоколы испытаний'!H431</f>
        <v>0</v>
      </c>
      <c r="I431" s="1"/>
      <c r="J431" s="1"/>
      <c r="K431" s="1"/>
      <c r="L431" s="1">
        <f>L$15</f>
        <v>0</v>
      </c>
    </row>
    <row r="432" spans="1:12" ht="18">
      <c r="A432" s="45" t="str">
        <f>'Протоколы испытаний'!A432</f>
        <v>p(xi) (по теореме Муавра-Лапласа)</v>
      </c>
      <c r="B432" s="91">
        <f>'Протоколы испытаний'!B432</f>
        <v>0.37745124180654221</v>
      </c>
      <c r="C432" s="53">
        <f>'Протоколы испытаний'!C432</f>
        <v>0.47438196387197351</v>
      </c>
      <c r="D432" s="53">
        <f>'Протоколы испытаний'!D432</f>
        <v>9.5776066705217863E-2</v>
      </c>
      <c r="E432" s="53">
        <f>'Протоколы испытаний'!E432</f>
        <v>3.1063282434063348E-3</v>
      </c>
      <c r="F432" s="53">
        <f>'Протоколы испытаний'!F432</f>
        <v>1.6184497205098575E-5</v>
      </c>
      <c r="G432" s="53">
        <f>'Протоколы испытаний'!G432</f>
        <v>1.35460475991584E-8</v>
      </c>
      <c r="H432" s="97">
        <f>'Протоколы испытаний'!H432</f>
        <v>0</v>
      </c>
      <c r="I432" s="1"/>
      <c r="J432" s="1"/>
      <c r="K432" s="1"/>
      <c r="L432" s="1">
        <f>L$17</f>
        <v>0</v>
      </c>
    </row>
    <row r="433" spans="1:12" ht="18">
      <c r="A433" s="45" t="str">
        <f>'Протоколы испытаний'!A433</f>
        <v>Fвыб(xi)</v>
      </c>
      <c r="B433" s="32">
        <v>0</v>
      </c>
      <c r="C433" s="24">
        <f>B429</f>
        <v>0</v>
      </c>
      <c r="D433" s="24">
        <f>SUM(B429:C429)</f>
        <v>0</v>
      </c>
      <c r="E433" s="24">
        <f>SUM(B429:D429)</f>
        <v>0</v>
      </c>
      <c r="F433" s="24">
        <f>SUM(B429:E429)</f>
        <v>0</v>
      </c>
      <c r="G433" s="24">
        <f>SUM(B429:F429)</f>
        <v>0</v>
      </c>
      <c r="H433" s="77">
        <f>SUM(B429:G429)</f>
        <v>0</v>
      </c>
      <c r="I433" s="1"/>
      <c r="J433" s="1"/>
      <c r="K433" s="1"/>
      <c r="L433" s="1"/>
    </row>
    <row r="434" spans="1:12" ht="18">
      <c r="A434" s="45" t="str">
        <f>'Протоколы испытаний'!A434</f>
        <v>Fбином(xi)</v>
      </c>
      <c r="B434" s="91">
        <f>'Протоколы испытаний'!B434</f>
        <v>0</v>
      </c>
      <c r="C434" s="53">
        <f>'Протоколы испытаний'!C434</f>
        <v>0.51290999999999998</v>
      </c>
      <c r="D434" s="53">
        <f>'Протоколы испытаний'!D434</f>
        <v>0.87927</v>
      </c>
      <c r="E434" s="53">
        <f>'Протоколы испытаний'!E434</f>
        <v>0.98394999999999999</v>
      </c>
      <c r="F434" s="53">
        <f>'Протоколы испытаний'!F434</f>
        <v>0.99890000000000001</v>
      </c>
      <c r="G434" s="53">
        <f>'Протоколы испытаний'!G434</f>
        <v>0.99997000000000003</v>
      </c>
      <c r="H434" s="97">
        <f>'Протоколы испытаний'!H434</f>
        <v>1</v>
      </c>
      <c r="I434" s="1"/>
      <c r="J434" s="1"/>
      <c r="K434" s="1"/>
      <c r="L434" s="1"/>
    </row>
    <row r="435" spans="1:12" ht="18">
      <c r="A435" s="45" t="str">
        <f>'Протоколы испытаний'!A435</f>
        <v>Fпуасс(xi)</v>
      </c>
      <c r="B435" s="91">
        <f>'Протоколы испытаний'!B435</f>
        <v>0</v>
      </c>
      <c r="C435" s="53">
        <f>'Протоколы испытаний'!C435</f>
        <v>0.53525999999999996</v>
      </c>
      <c r="D435" s="53">
        <f>'Протоколы испытаний'!D435</f>
        <v>0.87927</v>
      </c>
      <c r="E435" s="53">
        <f>'Протоколы испытаний'!E435</f>
        <v>0.98394999999999999</v>
      </c>
      <c r="F435" s="53">
        <f>'Протоколы испытаний'!F435</f>
        <v>0.99890000000000001</v>
      </c>
      <c r="G435" s="53">
        <f>'Протоколы испытаний'!G435</f>
        <v>0.99997000000000003</v>
      </c>
      <c r="H435" s="97">
        <f>'Протоколы испытаний'!H435</f>
        <v>1</v>
      </c>
      <c r="I435" s="1"/>
      <c r="J435" s="1"/>
      <c r="K435" s="1"/>
      <c r="L435" s="1"/>
    </row>
    <row r="436" spans="1:12" ht="18.75" thickBot="1">
      <c r="A436" s="46" t="str">
        <f>'Протоколы испытаний'!A436</f>
        <v>Fнорм((xi-x(i-1))/2)</v>
      </c>
      <c r="B436" s="94"/>
      <c r="C436" s="54">
        <f>'Протоколы испытаний'!C436</f>
        <v>0.43288618749631069</v>
      </c>
      <c r="D436" s="54">
        <f>'Протоколы испытаний'!D436</f>
        <v>0.88163821468107129</v>
      </c>
      <c r="E436" s="54">
        <f>'Протоколы испытаний'!E436</f>
        <v>0.99438505667354171</v>
      </c>
      <c r="F436" s="54">
        <f>'Протоколы испытаний'!F436</f>
        <v>0.99994940269737909</v>
      </c>
      <c r="G436" s="54">
        <f>'Протоколы испытаний'!G436</f>
        <v>0.99999991969272073</v>
      </c>
      <c r="H436" s="98">
        <f>'Протоколы испытаний'!H436</f>
        <v>1</v>
      </c>
      <c r="I436" s="1"/>
      <c r="J436" s="1"/>
      <c r="K436" s="1"/>
      <c r="L436" s="1"/>
    </row>
    <row r="437" spans="1:12" ht="19.5" thickTop="1">
      <c r="A437" s="1"/>
      <c r="B437" s="26"/>
      <c r="C437" s="26"/>
      <c r="D437" s="26"/>
      <c r="E437" s="25"/>
      <c r="F437" s="25"/>
      <c r="G437" s="25"/>
      <c r="H437" s="5"/>
      <c r="I437" s="1"/>
      <c r="J437" s="1"/>
      <c r="K437" s="1"/>
      <c r="L437" s="1"/>
    </row>
    <row r="438" spans="1:12" ht="18.75">
      <c r="A438" s="20" t="s">
        <v>81</v>
      </c>
      <c r="B438" s="25"/>
      <c r="C438" s="25"/>
      <c r="D438" s="25"/>
      <c r="E438" s="25"/>
      <c r="F438" s="25"/>
      <c r="G438" s="25"/>
      <c r="H438" s="95"/>
      <c r="I438" s="1"/>
      <c r="J438" s="1"/>
      <c r="K438" s="1"/>
      <c r="L438" s="100" t="s">
        <v>76</v>
      </c>
    </row>
    <row r="439" spans="1:12" ht="18.75">
      <c r="A439" s="20"/>
      <c r="B439" s="25"/>
      <c r="C439" s="25"/>
      <c r="D439" s="25"/>
      <c r="E439" s="25"/>
      <c r="F439" s="25"/>
      <c r="G439" s="25"/>
      <c r="H439" s="95"/>
      <c r="I439" s="1"/>
      <c r="J439" s="1"/>
      <c r="K439" s="1"/>
      <c r="L439" s="1"/>
    </row>
    <row r="440" spans="1:12" ht="18.75">
      <c r="A440" s="20"/>
      <c r="B440" s="25"/>
      <c r="C440" s="25"/>
      <c r="D440" s="25"/>
      <c r="E440" s="25"/>
      <c r="F440" s="25"/>
      <c r="G440" s="25"/>
      <c r="H440" s="95"/>
      <c r="I440" s="1"/>
      <c r="J440" s="1"/>
      <c r="K440" s="1"/>
      <c r="L440" s="1"/>
    </row>
    <row r="441" spans="1:12" ht="18.75">
      <c r="A441" s="20"/>
      <c r="B441" s="25"/>
      <c r="C441" s="25"/>
      <c r="D441" s="25"/>
      <c r="E441" s="25"/>
      <c r="F441" s="25"/>
      <c r="G441" s="25"/>
      <c r="H441" s="95"/>
      <c r="I441" s="1"/>
      <c r="J441" s="1"/>
      <c r="K441" s="1"/>
      <c r="L441" s="1"/>
    </row>
    <row r="442" spans="1:12" ht="1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9.5" thickBot="1">
      <c r="A443" s="10" t="str">
        <f>'Название и список группы'!A18</f>
        <v>Семашко</v>
      </c>
      <c r="B443" s="113" t="str">
        <f>'Название и список группы'!B18</f>
        <v>Юлия Алексеевна</v>
      </c>
      <c r="C443" s="113"/>
      <c r="D443" s="113"/>
      <c r="E443" s="113"/>
      <c r="F443" s="113"/>
      <c r="G443" s="113"/>
      <c r="H443" s="113"/>
      <c r="I443" s="113"/>
      <c r="J443" s="113"/>
      <c r="K443" s="1"/>
      <c r="L443" s="1">
        <f>L$27</f>
        <v>0</v>
      </c>
    </row>
    <row r="444" spans="1:12" ht="24.75" thickTop="1" thickBot="1">
      <c r="A444" s="38" t="str">
        <f>'Протоколы испытаний'!A444</f>
        <v>Номер серии</v>
      </c>
      <c r="B444" s="66">
        <f>'Протоколы испытаний'!B444</f>
        <v>1</v>
      </c>
      <c r="C444" s="28">
        <f>'Протоколы испытаний'!C444</f>
        <v>2</v>
      </c>
      <c r="D444" s="28">
        <f>'Протоколы испытаний'!D444</f>
        <v>3</v>
      </c>
      <c r="E444" s="28">
        <f>'Протоколы испытаний'!E444</f>
        <v>4</v>
      </c>
      <c r="F444" s="29">
        <f>'Протоколы испытаний'!F444</f>
        <v>5</v>
      </c>
      <c r="G444" s="71"/>
      <c r="H444" s="64" t="str">
        <f>'Протоколы испытаний'!H444</f>
        <v>число серий</v>
      </c>
      <c r="I444" s="2"/>
      <c r="J444" s="56" t="s">
        <v>0</v>
      </c>
      <c r="K444" s="1"/>
      <c r="L444" s="17" t="str">
        <f>L$2</f>
        <v>Выполните 8 испытаний</v>
      </c>
    </row>
    <row r="445" spans="1:12" ht="19.5" thickTop="1">
      <c r="A445" s="39" t="str">
        <f>'Протоколы испытаний'!A445</f>
        <v>Значения X   в 1-м испытании</v>
      </c>
      <c r="B445" s="30">
        <f>'Протоколы испытаний'!B445</f>
        <v>0</v>
      </c>
      <c r="C445" s="67">
        <f>'Протоколы испытаний'!C445</f>
        <v>0</v>
      </c>
      <c r="D445" s="67">
        <f>'Протоколы испытаний'!D445</f>
        <v>0</v>
      </c>
      <c r="E445" s="67">
        <f>'Протоколы испытаний'!E445</f>
        <v>0</v>
      </c>
      <c r="F445" s="68">
        <f>'Протоколы испытаний'!F445</f>
        <v>0</v>
      </c>
      <c r="G445" s="70"/>
      <c r="H445" s="67">
        <f>'Протоколы испытаний'!H445</f>
        <v>0</v>
      </c>
      <c r="I445" s="5"/>
      <c r="J445" s="57">
        <f>IF(SUM(H445:H452)&gt;0,1,10^(-5))</f>
        <v>1.0000000000000001E-5</v>
      </c>
      <c r="K445" s="1"/>
      <c r="L445" s="17" t="str">
        <f>L$3</f>
        <v>из 5 серий по 3 броска монеты</v>
      </c>
    </row>
    <row r="446" spans="1:12" ht="18.75">
      <c r="A446" s="40" t="str">
        <f>'Протоколы испытаний'!A446</f>
        <v>Значения X во 2-м испытании</v>
      </c>
      <c r="B446" s="32">
        <f>'Протоколы испытаний'!B446</f>
        <v>0</v>
      </c>
      <c r="C446" s="24">
        <f>'Протоколы испытаний'!C446</f>
        <v>0</v>
      </c>
      <c r="D446" s="24">
        <f>'Протоколы испытаний'!D446</f>
        <v>0</v>
      </c>
      <c r="E446" s="24">
        <f>'Протоколы испытаний'!E446</f>
        <v>0</v>
      </c>
      <c r="F446" s="77">
        <f>'Протоколы испытаний'!F446</f>
        <v>0</v>
      </c>
      <c r="G446" s="70"/>
      <c r="H446" s="24">
        <f>'Протоколы испытаний'!H446</f>
        <v>0</v>
      </c>
      <c r="I446" s="5"/>
      <c r="J446" s="1"/>
      <c r="K446" s="1"/>
      <c r="L446" s="1" t="str">
        <f>L$4</f>
        <v>X — число серий, в которых трижды</v>
      </c>
    </row>
    <row r="447" spans="1:12" ht="18.75">
      <c r="A447" s="40" t="str">
        <f>'Протоколы испытаний'!A447</f>
        <v>Значения X   в 3-м испытании</v>
      </c>
      <c r="B447" s="32">
        <f>'Протоколы испытаний'!B447</f>
        <v>0</v>
      </c>
      <c r="C447" s="24">
        <f>'Протоколы испытаний'!C447</f>
        <v>0</v>
      </c>
      <c r="D447" s="24">
        <f>'Протоколы испытаний'!D447</f>
        <v>0</v>
      </c>
      <c r="E447" s="24">
        <f>'Протоколы испытаний'!E447</f>
        <v>0</v>
      </c>
      <c r="F447" s="77">
        <f>'Протоколы испытаний'!F447</f>
        <v>0</v>
      </c>
      <c r="G447" s="70"/>
      <c r="H447" s="24">
        <f>'Протоколы испытаний'!H447</f>
        <v>0</v>
      </c>
      <c r="I447" s="5"/>
      <c r="J447" s="1"/>
      <c r="K447" s="1"/>
      <c r="L447" s="1" t="str">
        <f>L$5</f>
        <v>выпал орел.</v>
      </c>
    </row>
    <row r="448" spans="1:12" ht="18.75">
      <c r="A448" s="40" t="str">
        <f>'Протоколы испытаний'!A448</f>
        <v>Значения X   в 4-м испытании</v>
      </c>
      <c r="B448" s="32">
        <f>'Протоколы испытаний'!B448</f>
        <v>0</v>
      </c>
      <c r="C448" s="24">
        <f>'Протоколы испытаний'!C448</f>
        <v>0</v>
      </c>
      <c r="D448" s="24">
        <f>'Протоколы испытаний'!D448</f>
        <v>0</v>
      </c>
      <c r="E448" s="24">
        <f>'Протоколы испытаний'!E448</f>
        <v>0</v>
      </c>
      <c r="F448" s="77">
        <f>'Протоколы испытаний'!F448</f>
        <v>0</v>
      </c>
      <c r="G448" s="70"/>
      <c r="H448" s="24">
        <f>'Протоколы испытаний'!H448</f>
        <v>0</v>
      </c>
      <c r="I448" s="6"/>
      <c r="J448" s="1"/>
      <c r="K448" s="1"/>
      <c r="L448" s="1">
        <f>L$6</f>
        <v>0</v>
      </c>
    </row>
    <row r="449" spans="1:12" ht="18.75">
      <c r="A449" s="40" t="str">
        <f>'Протоколы испытаний'!A449</f>
        <v>Значения X   в 5-м испытании</v>
      </c>
      <c r="B449" s="32">
        <f>'Протоколы испытаний'!B449</f>
        <v>0</v>
      </c>
      <c r="C449" s="24">
        <f>'Протоколы испытаний'!C449</f>
        <v>0</v>
      </c>
      <c r="D449" s="24">
        <f>'Протоколы испытаний'!D449</f>
        <v>0</v>
      </c>
      <c r="E449" s="24">
        <f>'Протоколы испытаний'!E449</f>
        <v>0</v>
      </c>
      <c r="F449" s="77">
        <f>'Протоколы испытаний'!F449</f>
        <v>0</v>
      </c>
      <c r="G449" s="70"/>
      <c r="H449" s="24">
        <f>'Протоколы испытаний'!H449</f>
        <v>0</v>
      </c>
      <c r="I449" s="6"/>
      <c r="J449" s="1"/>
      <c r="K449" s="1"/>
      <c r="L449" s="1"/>
    </row>
    <row r="450" spans="1:12" ht="18.75">
      <c r="A450" s="40" t="str">
        <f>'Протоколы испытаний'!A450</f>
        <v>Значения X   в 6-м испытании</v>
      </c>
      <c r="B450" s="32">
        <f>'Протоколы испытаний'!B450</f>
        <v>0</v>
      </c>
      <c r="C450" s="24">
        <f>'Протоколы испытаний'!C450</f>
        <v>0</v>
      </c>
      <c r="D450" s="24">
        <f>'Протоколы испытаний'!D450</f>
        <v>0</v>
      </c>
      <c r="E450" s="24">
        <f>'Протоколы испытаний'!E450</f>
        <v>0</v>
      </c>
      <c r="F450" s="77">
        <f>'Протоколы испытаний'!F450</f>
        <v>0</v>
      </c>
      <c r="G450" s="70"/>
      <c r="H450" s="24">
        <f>'Протоколы испытаний'!H450</f>
        <v>0</v>
      </c>
      <c r="I450" s="6"/>
      <c r="J450" s="1"/>
      <c r="K450" s="1"/>
      <c r="L450" s="1"/>
    </row>
    <row r="451" spans="1:12" ht="18.75">
      <c r="A451" s="40" t="str">
        <f>'Протоколы испытаний'!A451</f>
        <v>Значения X   в 7-м испытании</v>
      </c>
      <c r="B451" s="32">
        <f>'Протоколы испытаний'!B451</f>
        <v>0</v>
      </c>
      <c r="C451" s="24">
        <f>'Протоколы испытаний'!C451</f>
        <v>0</v>
      </c>
      <c r="D451" s="24">
        <f>'Протоколы испытаний'!D451</f>
        <v>0</v>
      </c>
      <c r="E451" s="24">
        <f>'Протоколы испытаний'!E451</f>
        <v>0</v>
      </c>
      <c r="F451" s="77">
        <f>'Протоколы испытаний'!F451</f>
        <v>0</v>
      </c>
      <c r="G451" s="70"/>
      <c r="H451" s="24">
        <f>'Протоколы испытаний'!H451</f>
        <v>0</v>
      </c>
      <c r="I451" s="6"/>
      <c r="J451" s="1"/>
      <c r="K451" s="1"/>
      <c r="L451" s="1"/>
    </row>
    <row r="452" spans="1:12" ht="19.5" thickBot="1">
      <c r="A452" s="41" t="str">
        <f>'Протоколы испытаний'!A452</f>
        <v>Значения X   в 8-м испытании</v>
      </c>
      <c r="B452" s="34">
        <f>'Протоколы испытаний'!B452</f>
        <v>0</v>
      </c>
      <c r="C452" s="69">
        <f>'Протоколы испытаний'!C452</f>
        <v>0</v>
      </c>
      <c r="D452" s="69">
        <f>'Протоколы испытаний'!D452</f>
        <v>0</v>
      </c>
      <c r="E452" s="69">
        <f>'Протоколы испытаний'!E452</f>
        <v>0</v>
      </c>
      <c r="F452" s="78">
        <f>'Протоколы испытаний'!F452</f>
        <v>0</v>
      </c>
      <c r="G452" s="70"/>
      <c r="H452" s="27">
        <f>'Протоколы испытаний'!H452</f>
        <v>0</v>
      </c>
      <c r="I452" s="6"/>
      <c r="J452" s="1"/>
      <c r="K452" s="1"/>
      <c r="L452" s="1">
        <f>L$10</f>
        <v>0</v>
      </c>
    </row>
    <row r="453" spans="1:12" ht="20.25" thickTop="1" thickBot="1">
      <c r="A453" s="81" t="str">
        <f>'Протоколы испытаний'!A453</f>
        <v>xi</v>
      </c>
      <c r="B453" s="82">
        <f>'Протоколы испытаний'!B453</f>
        <v>0</v>
      </c>
      <c r="C453" s="83">
        <f>'Протоколы испытаний'!C453</f>
        <v>1</v>
      </c>
      <c r="D453" s="83">
        <f>'Протоколы испытаний'!D453</f>
        <v>2</v>
      </c>
      <c r="E453" s="83">
        <f>'Протоколы испытаний'!E453</f>
        <v>3</v>
      </c>
      <c r="F453" s="83">
        <f>'Протоколы испытаний'!F453</f>
        <v>4</v>
      </c>
      <c r="G453" s="83">
        <f>'Протоколы испытаний'!G453</f>
        <v>5</v>
      </c>
      <c r="H453" s="83" t="str">
        <f>'Протоколы испытаний'!H453</f>
        <v>&gt;5</v>
      </c>
      <c r="I453" s="6"/>
      <c r="J453" s="1"/>
      <c r="K453" s="1"/>
      <c r="L453" s="1">
        <f>L$11</f>
        <v>0</v>
      </c>
    </row>
    <row r="454" spans="1:12" ht="18.75">
      <c r="A454" s="72" t="str">
        <f>'Протоколы испытаний'!A454</f>
        <v>n(X=xi)</v>
      </c>
      <c r="B454" s="108">
        <f>'Протоколы испытаний'!B454</f>
        <v>0</v>
      </c>
      <c r="C454" s="109">
        <f>'Протоколы испытаний'!C454</f>
        <v>0</v>
      </c>
      <c r="D454" s="109">
        <f>'Протоколы испытаний'!D454</f>
        <v>0</v>
      </c>
      <c r="E454" s="109">
        <f>'Протоколы испытаний'!E454</f>
        <v>0</v>
      </c>
      <c r="F454" s="109">
        <f>'Протоколы испытаний'!F454</f>
        <v>0</v>
      </c>
      <c r="G454" s="109">
        <f>'Протоколы испытаний'!G454</f>
        <v>0</v>
      </c>
      <c r="H454" s="110">
        <f>'Протоколы испытаний'!H454</f>
        <v>0</v>
      </c>
      <c r="I454" s="6">
        <f>SUM(B454:H454)</f>
        <v>0</v>
      </c>
      <c r="J454" s="1"/>
      <c r="K454" s="1"/>
      <c r="L454" s="1">
        <f>L$12</f>
        <v>0</v>
      </c>
    </row>
    <row r="455" spans="1:12" ht="19.5" thickBot="1">
      <c r="A455" s="46" t="str">
        <f>'Протоколы испытаний'!A455</f>
        <v>w(X=xi)</v>
      </c>
      <c r="B455" s="34">
        <f>IF($I454=0,0,B454/$I454)</f>
        <v>0</v>
      </c>
      <c r="C455" s="69">
        <f t="shared" ref="C455" si="93">IF($I454=0,0,C454/$I454)</f>
        <v>0</v>
      </c>
      <c r="D455" s="69">
        <f t="shared" ref="D455" si="94">IF($I454=0,0,D454/$I454)</f>
        <v>0</v>
      </c>
      <c r="E455" s="69">
        <f t="shared" ref="E455" si="95">IF($I454=0,0,E454/$I454)</f>
        <v>0</v>
      </c>
      <c r="F455" s="69">
        <f t="shared" ref="F455" si="96">IF($I454=0,0,F454/$I454)</f>
        <v>0</v>
      </c>
      <c r="G455" s="69">
        <f t="shared" ref="G455" si="97">IF($I454=0,0,G454/$I454)</f>
        <v>0</v>
      </c>
      <c r="H455" s="78">
        <f t="shared" ref="H455" si="98">IF($I454=0,0,H454/$I454)</f>
        <v>0</v>
      </c>
      <c r="I455" s="6">
        <f>SUM(B455:H455)</f>
        <v>0</v>
      </c>
      <c r="J455" s="1"/>
      <c r="K455" s="1"/>
      <c r="L455" s="1">
        <f>L$13</f>
        <v>0</v>
      </c>
    </row>
    <row r="456" spans="1:12" ht="19.5" thickTop="1">
      <c r="A456" s="47" t="str">
        <f>'Протоколы испытаний'!A456</f>
        <v>p(xi) (для биномиального закона)</v>
      </c>
      <c r="B456" s="88">
        <f>'Протоколы испытаний'!B456</f>
        <v>0.51290999999999998</v>
      </c>
      <c r="C456" s="106">
        <f>'Протоколы испытаний'!C456</f>
        <v>0.36636000000000002</v>
      </c>
      <c r="D456" s="106" t="str">
        <f>'Протоколы испытаний'!D456</f>
        <v>0.10468</v>
      </c>
      <c r="E456" s="106">
        <f>'Протоколы испытаний'!E456</f>
        <v>1.495E-2</v>
      </c>
      <c r="F456" s="106">
        <f>'Протоколы испытаний'!F456</f>
        <v>1.07E-3</v>
      </c>
      <c r="G456" s="106">
        <f>'Протоколы испытаний'!G456</f>
        <v>3.0000000000000001E-5</v>
      </c>
      <c r="H456" s="107">
        <f>'Протоколы испытаний'!H456</f>
        <v>0</v>
      </c>
      <c r="I456" s="6"/>
      <c r="J456" s="1"/>
      <c r="K456" s="1"/>
      <c r="L456" s="1">
        <f>L$14</f>
        <v>0</v>
      </c>
    </row>
    <row r="457" spans="1:12" ht="18">
      <c r="A457" s="45" t="str">
        <f>'Протоколы испытаний'!A457</f>
        <v>p(xi) (для закона Пуассона)</v>
      </c>
      <c r="B457" s="91">
        <f>'Протоколы испытаний'!B457</f>
        <v>0.53525999999999996</v>
      </c>
      <c r="C457" s="53">
        <f>'Протоколы испытаний'!C457</f>
        <v>0.33454</v>
      </c>
      <c r="D457" s="53">
        <f>'Протоколы испытаний'!D457</f>
        <v>0.10453999999999999</v>
      </c>
      <c r="E457" s="53">
        <f>'Протоколы испытаний'!E457</f>
        <v>2.1780000000000001E-2</v>
      </c>
      <c r="F457" s="53">
        <f>'Протоколы испытаний'!F457</f>
        <v>3.3999999999999998E-3</v>
      </c>
      <c r="G457" s="53">
        <f>'Протоколы испытаний'!G457</f>
        <v>4.2999999999999999E-4</v>
      </c>
      <c r="H457" s="97">
        <f>'Протоколы испытаний'!H457</f>
        <v>0</v>
      </c>
      <c r="I457" s="1"/>
      <c r="J457" s="1"/>
      <c r="K457" s="1"/>
      <c r="L457" s="1">
        <f>L$15</f>
        <v>0</v>
      </c>
    </row>
    <row r="458" spans="1:12" ht="18">
      <c r="A458" s="45" t="str">
        <f>'Протоколы испытаний'!A458</f>
        <v>p(xi) (по теореме Муавра-Лапласа)</v>
      </c>
      <c r="B458" s="91">
        <f>'Протоколы испытаний'!B458</f>
        <v>0.37745124180654221</v>
      </c>
      <c r="C458" s="53">
        <f>'Протоколы испытаний'!C458</f>
        <v>0.47438196387197351</v>
      </c>
      <c r="D458" s="53">
        <f>'Протоколы испытаний'!D458</f>
        <v>9.5776066705217863E-2</v>
      </c>
      <c r="E458" s="53">
        <f>'Протоколы испытаний'!E458</f>
        <v>3.1063282434063348E-3</v>
      </c>
      <c r="F458" s="53">
        <f>'Протоколы испытаний'!F458</f>
        <v>1.6184497205098575E-5</v>
      </c>
      <c r="G458" s="53">
        <f>'Протоколы испытаний'!G458</f>
        <v>1.35460475991584E-8</v>
      </c>
      <c r="H458" s="97">
        <f>'Протоколы испытаний'!H458</f>
        <v>0</v>
      </c>
      <c r="I458" s="1"/>
      <c r="J458" s="1"/>
      <c r="K458" s="1"/>
      <c r="L458" s="1">
        <f>L$17</f>
        <v>0</v>
      </c>
    </row>
    <row r="459" spans="1:12" ht="18">
      <c r="A459" s="45" t="str">
        <f>'Протоколы испытаний'!A459</f>
        <v>Fвыб(xi)</v>
      </c>
      <c r="B459" s="32">
        <v>0</v>
      </c>
      <c r="C459" s="24">
        <f>B455</f>
        <v>0</v>
      </c>
      <c r="D459" s="24">
        <f>SUM(B455:C455)</f>
        <v>0</v>
      </c>
      <c r="E459" s="24">
        <f>SUM(B455:D455)</f>
        <v>0</v>
      </c>
      <c r="F459" s="24">
        <f>SUM(B455:E455)</f>
        <v>0</v>
      </c>
      <c r="G459" s="24">
        <f>SUM(B455:F455)</f>
        <v>0</v>
      </c>
      <c r="H459" s="77">
        <f>SUM(B455:G455)</f>
        <v>0</v>
      </c>
      <c r="I459" s="1"/>
      <c r="J459" s="1"/>
      <c r="K459" s="1"/>
      <c r="L459" s="1"/>
    </row>
    <row r="460" spans="1:12" ht="18">
      <c r="A460" s="45" t="str">
        <f>'Протоколы испытаний'!A460</f>
        <v>Fбином(xi)</v>
      </c>
      <c r="B460" s="91">
        <f>'Протоколы испытаний'!B460</f>
        <v>0</v>
      </c>
      <c r="C460" s="53">
        <f>'Протоколы испытаний'!C460</f>
        <v>0.51290999999999998</v>
      </c>
      <c r="D460" s="53">
        <f>'Протоколы испытаний'!D460</f>
        <v>0.87927</v>
      </c>
      <c r="E460" s="53">
        <f>'Протоколы испытаний'!E460</f>
        <v>0.98394999999999999</v>
      </c>
      <c r="F460" s="53">
        <f>'Протоколы испытаний'!F460</f>
        <v>0.99890000000000001</v>
      </c>
      <c r="G460" s="53">
        <f>'Протоколы испытаний'!G460</f>
        <v>0.99997000000000003</v>
      </c>
      <c r="H460" s="97">
        <f>'Протоколы испытаний'!H460</f>
        <v>1</v>
      </c>
      <c r="I460" s="1"/>
      <c r="J460" s="1"/>
      <c r="K460" s="1"/>
      <c r="L460" s="1"/>
    </row>
    <row r="461" spans="1:12" ht="18">
      <c r="A461" s="45" t="str">
        <f>'Протоколы испытаний'!A461</f>
        <v>Fпуасс(xi)</v>
      </c>
      <c r="B461" s="91">
        <f>'Протоколы испытаний'!B461</f>
        <v>0</v>
      </c>
      <c r="C461" s="53">
        <f>'Протоколы испытаний'!C461</f>
        <v>0.53525999999999996</v>
      </c>
      <c r="D461" s="53">
        <f>'Протоколы испытаний'!D461</f>
        <v>0.87927</v>
      </c>
      <c r="E461" s="53">
        <f>'Протоколы испытаний'!E461</f>
        <v>0.98394999999999999</v>
      </c>
      <c r="F461" s="53">
        <f>'Протоколы испытаний'!F461</f>
        <v>0.99890000000000001</v>
      </c>
      <c r="G461" s="53">
        <f>'Протоколы испытаний'!G461</f>
        <v>0.99997000000000003</v>
      </c>
      <c r="H461" s="97">
        <f>'Протоколы испытаний'!H461</f>
        <v>1</v>
      </c>
      <c r="I461" s="1"/>
      <c r="J461" s="1"/>
      <c r="K461" s="1"/>
      <c r="L461" s="1"/>
    </row>
    <row r="462" spans="1:12" ht="18.75" thickBot="1">
      <c r="A462" s="46" t="str">
        <f>'Протоколы испытаний'!A462</f>
        <v>Fнорм((xi-x(i-1))/2)</v>
      </c>
      <c r="B462" s="94"/>
      <c r="C462" s="54">
        <f>'Протоколы испытаний'!C462</f>
        <v>0.43288618749631069</v>
      </c>
      <c r="D462" s="54">
        <f>'Протоколы испытаний'!D462</f>
        <v>0.88163821468107129</v>
      </c>
      <c r="E462" s="54">
        <f>'Протоколы испытаний'!E462</f>
        <v>0.99438505667354171</v>
      </c>
      <c r="F462" s="54">
        <f>'Протоколы испытаний'!F462</f>
        <v>0.99994940269737909</v>
      </c>
      <c r="G462" s="54">
        <f>'Протоколы испытаний'!G462</f>
        <v>0.99999991969272073</v>
      </c>
      <c r="H462" s="98">
        <f>'Протоколы испытаний'!H462</f>
        <v>1</v>
      </c>
      <c r="I462" s="1"/>
      <c r="J462" s="1"/>
      <c r="K462" s="1"/>
      <c r="L462" s="1"/>
    </row>
    <row r="463" spans="1:12" ht="19.5" thickTop="1">
      <c r="A463" s="1"/>
      <c r="B463" s="26"/>
      <c r="C463" s="26"/>
      <c r="D463" s="26"/>
      <c r="E463" s="25"/>
      <c r="F463" s="25"/>
      <c r="G463" s="25"/>
      <c r="H463" s="5"/>
      <c r="I463" s="1"/>
      <c r="J463" s="1"/>
      <c r="K463" s="1"/>
      <c r="L463" s="1"/>
    </row>
    <row r="464" spans="1:12" ht="18.75">
      <c r="A464" s="20" t="s">
        <v>81</v>
      </c>
      <c r="B464" s="25"/>
      <c r="C464" s="25"/>
      <c r="D464" s="25"/>
      <c r="E464" s="25"/>
      <c r="F464" s="25"/>
      <c r="G464" s="25"/>
      <c r="H464" s="95"/>
      <c r="I464" s="1"/>
      <c r="J464" s="1"/>
      <c r="K464" s="1"/>
      <c r="L464" s="100" t="s">
        <v>76</v>
      </c>
    </row>
    <row r="465" spans="1:12" ht="18.75">
      <c r="A465" s="20"/>
      <c r="B465" s="25"/>
      <c r="C465" s="25"/>
      <c r="D465" s="25"/>
      <c r="E465" s="25"/>
      <c r="F465" s="25"/>
      <c r="G465" s="25"/>
      <c r="H465" s="95"/>
      <c r="I465" s="1"/>
      <c r="J465" s="1"/>
      <c r="K465" s="1"/>
      <c r="L465" s="1"/>
    </row>
    <row r="466" spans="1:12" ht="18.75">
      <c r="A466" s="20"/>
      <c r="B466" s="25"/>
      <c r="C466" s="25"/>
      <c r="D466" s="25"/>
      <c r="E466" s="25"/>
      <c r="F466" s="25"/>
      <c r="G466" s="25"/>
      <c r="H466" s="95"/>
      <c r="I466" s="1"/>
      <c r="J466" s="1"/>
      <c r="K466" s="1"/>
      <c r="L466" s="1"/>
    </row>
    <row r="467" spans="1:12" ht="18.75">
      <c r="A467" s="20"/>
      <c r="B467" s="25"/>
      <c r="C467" s="25"/>
      <c r="D467" s="25"/>
      <c r="E467" s="25"/>
      <c r="F467" s="25"/>
      <c r="G467" s="25"/>
      <c r="H467" s="95"/>
      <c r="I467" s="1"/>
      <c r="J467" s="1"/>
      <c r="K467" s="1"/>
      <c r="L467" s="1"/>
    </row>
    <row r="468" spans="1:12" ht="1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9.5" thickBot="1">
      <c r="A469" s="10" t="str">
        <f>'Название и список группы'!A19</f>
        <v>Соколов</v>
      </c>
      <c r="B469" s="113" t="str">
        <f>'Название и список группы'!B19</f>
        <v>Павел Дмитриевич</v>
      </c>
      <c r="C469" s="113"/>
      <c r="D469" s="113"/>
      <c r="E469" s="113"/>
      <c r="F469" s="113"/>
      <c r="G469" s="113"/>
      <c r="H469" s="113"/>
      <c r="I469" s="113"/>
      <c r="J469" s="113"/>
      <c r="K469" s="1"/>
      <c r="L469" s="1">
        <f>L$27</f>
        <v>0</v>
      </c>
    </row>
    <row r="470" spans="1:12" ht="24.75" thickTop="1" thickBot="1">
      <c r="A470" s="38" t="str">
        <f>'Протоколы испытаний'!A470</f>
        <v>Номер серии</v>
      </c>
      <c r="B470" s="66">
        <f>'Протоколы испытаний'!B470</f>
        <v>1</v>
      </c>
      <c r="C470" s="28">
        <f>'Протоколы испытаний'!C470</f>
        <v>2</v>
      </c>
      <c r="D470" s="28">
        <f>'Протоколы испытаний'!D470</f>
        <v>3</v>
      </c>
      <c r="E470" s="28">
        <f>'Протоколы испытаний'!E470</f>
        <v>4</v>
      </c>
      <c r="F470" s="29">
        <f>'Протоколы испытаний'!F470</f>
        <v>5</v>
      </c>
      <c r="G470" s="71"/>
      <c r="H470" s="64" t="str">
        <f>'Протоколы испытаний'!H470</f>
        <v>число серий</v>
      </c>
      <c r="I470" s="2"/>
      <c r="J470" s="56" t="s">
        <v>0</v>
      </c>
      <c r="K470" s="1"/>
      <c r="L470" s="17" t="str">
        <f>L$2</f>
        <v>Выполните 8 испытаний</v>
      </c>
    </row>
    <row r="471" spans="1:12" ht="19.5" thickTop="1">
      <c r="A471" s="39" t="str">
        <f>'Протоколы испытаний'!A471</f>
        <v>Значения X   в 1-м испытании</v>
      </c>
      <c r="B471" s="30">
        <f>'Протоколы испытаний'!B471</f>
        <v>0</v>
      </c>
      <c r="C471" s="67">
        <f>'Протоколы испытаний'!C471</f>
        <v>0</v>
      </c>
      <c r="D471" s="67">
        <f>'Протоколы испытаний'!D471</f>
        <v>0</v>
      </c>
      <c r="E471" s="67">
        <f>'Протоколы испытаний'!E471</f>
        <v>0</v>
      </c>
      <c r="F471" s="68">
        <f>'Протоколы испытаний'!F471</f>
        <v>0</v>
      </c>
      <c r="G471" s="70"/>
      <c r="H471" s="67">
        <f>'Протоколы испытаний'!H471</f>
        <v>0</v>
      </c>
      <c r="I471" s="5"/>
      <c r="J471" s="57">
        <f>IF(SUM(H471:H478)&gt;0,1,10^(-5))</f>
        <v>1.0000000000000001E-5</v>
      </c>
      <c r="K471" s="1"/>
      <c r="L471" s="17" t="str">
        <f>L$3</f>
        <v>из 5 серий по 3 броска монеты</v>
      </c>
    </row>
    <row r="472" spans="1:12" ht="18.75">
      <c r="A472" s="40" t="str">
        <f>'Протоколы испытаний'!A472</f>
        <v>Значения X во 2-м испытании</v>
      </c>
      <c r="B472" s="32">
        <f>'Протоколы испытаний'!B472</f>
        <v>0</v>
      </c>
      <c r="C472" s="24">
        <f>'Протоколы испытаний'!C472</f>
        <v>0</v>
      </c>
      <c r="D472" s="24">
        <f>'Протоколы испытаний'!D472</f>
        <v>0</v>
      </c>
      <c r="E472" s="24">
        <f>'Протоколы испытаний'!E472</f>
        <v>0</v>
      </c>
      <c r="F472" s="77">
        <f>'Протоколы испытаний'!F472</f>
        <v>0</v>
      </c>
      <c r="G472" s="70"/>
      <c r="H472" s="24">
        <f>'Протоколы испытаний'!H472</f>
        <v>0</v>
      </c>
      <c r="I472" s="5"/>
      <c r="J472" s="1"/>
      <c r="K472" s="1"/>
      <c r="L472" s="1" t="str">
        <f>L$4</f>
        <v>X — число серий, в которых трижды</v>
      </c>
    </row>
    <row r="473" spans="1:12" ht="18.75">
      <c r="A473" s="40" t="str">
        <f>'Протоколы испытаний'!A473</f>
        <v>Значения X   в 3-м испытании</v>
      </c>
      <c r="B473" s="32">
        <f>'Протоколы испытаний'!B473</f>
        <v>0</v>
      </c>
      <c r="C473" s="24">
        <f>'Протоколы испытаний'!C473</f>
        <v>0</v>
      </c>
      <c r="D473" s="24">
        <f>'Протоколы испытаний'!D473</f>
        <v>0</v>
      </c>
      <c r="E473" s="24">
        <f>'Протоколы испытаний'!E473</f>
        <v>0</v>
      </c>
      <c r="F473" s="77">
        <f>'Протоколы испытаний'!F473</f>
        <v>0</v>
      </c>
      <c r="G473" s="70"/>
      <c r="H473" s="24">
        <f>'Протоколы испытаний'!H473</f>
        <v>0</v>
      </c>
      <c r="I473" s="5"/>
      <c r="J473" s="1"/>
      <c r="K473" s="1"/>
      <c r="L473" s="1" t="str">
        <f>L$5</f>
        <v>выпал орел.</v>
      </c>
    </row>
    <row r="474" spans="1:12" ht="18.75">
      <c r="A474" s="40" t="str">
        <f>'Протоколы испытаний'!A474</f>
        <v>Значения X   в 4-м испытании</v>
      </c>
      <c r="B474" s="32">
        <f>'Протоколы испытаний'!B474</f>
        <v>0</v>
      </c>
      <c r="C474" s="24">
        <f>'Протоколы испытаний'!C474</f>
        <v>0</v>
      </c>
      <c r="D474" s="24">
        <f>'Протоколы испытаний'!D474</f>
        <v>0</v>
      </c>
      <c r="E474" s="24">
        <f>'Протоколы испытаний'!E474</f>
        <v>0</v>
      </c>
      <c r="F474" s="77">
        <f>'Протоколы испытаний'!F474</f>
        <v>0</v>
      </c>
      <c r="G474" s="70"/>
      <c r="H474" s="24">
        <f>'Протоколы испытаний'!H474</f>
        <v>0</v>
      </c>
      <c r="I474" s="6"/>
      <c r="J474" s="1"/>
      <c r="K474" s="1"/>
      <c r="L474" s="1">
        <f>L$6</f>
        <v>0</v>
      </c>
    </row>
    <row r="475" spans="1:12" ht="18.75">
      <c r="A475" s="40" t="str">
        <f>'Протоколы испытаний'!A475</f>
        <v>Значения X   в 5-м испытании</v>
      </c>
      <c r="B475" s="32">
        <f>'Протоколы испытаний'!B475</f>
        <v>0</v>
      </c>
      <c r="C475" s="24">
        <f>'Протоколы испытаний'!C475</f>
        <v>0</v>
      </c>
      <c r="D475" s="24">
        <f>'Протоколы испытаний'!D475</f>
        <v>0</v>
      </c>
      <c r="E475" s="24">
        <f>'Протоколы испытаний'!E475</f>
        <v>0</v>
      </c>
      <c r="F475" s="77">
        <f>'Протоколы испытаний'!F475</f>
        <v>0</v>
      </c>
      <c r="G475" s="70"/>
      <c r="H475" s="24">
        <f>'Протоколы испытаний'!H475</f>
        <v>0</v>
      </c>
      <c r="I475" s="6"/>
      <c r="J475" s="1"/>
      <c r="K475" s="1"/>
      <c r="L475" s="1"/>
    </row>
    <row r="476" spans="1:12" ht="18.75">
      <c r="A476" s="40" t="str">
        <f>'Протоколы испытаний'!A476</f>
        <v>Значения X   в 6-м испытании</v>
      </c>
      <c r="B476" s="32">
        <f>'Протоколы испытаний'!B476</f>
        <v>0</v>
      </c>
      <c r="C476" s="24">
        <f>'Протоколы испытаний'!C476</f>
        <v>0</v>
      </c>
      <c r="D476" s="24">
        <f>'Протоколы испытаний'!D476</f>
        <v>0</v>
      </c>
      <c r="E476" s="24">
        <f>'Протоколы испытаний'!E476</f>
        <v>0</v>
      </c>
      <c r="F476" s="77">
        <f>'Протоколы испытаний'!F476</f>
        <v>0</v>
      </c>
      <c r="G476" s="70"/>
      <c r="H476" s="24">
        <f>'Протоколы испытаний'!H476</f>
        <v>0</v>
      </c>
      <c r="I476" s="6"/>
      <c r="J476" s="1"/>
      <c r="K476" s="1"/>
      <c r="L476" s="1"/>
    </row>
    <row r="477" spans="1:12" ht="18.75">
      <c r="A477" s="40" t="str">
        <f>'Протоколы испытаний'!A477</f>
        <v>Значения X   в 7-м испытании</v>
      </c>
      <c r="B477" s="32">
        <f>'Протоколы испытаний'!B477</f>
        <v>0</v>
      </c>
      <c r="C477" s="24">
        <f>'Протоколы испытаний'!C477</f>
        <v>0</v>
      </c>
      <c r="D477" s="24">
        <f>'Протоколы испытаний'!D477</f>
        <v>0</v>
      </c>
      <c r="E477" s="24">
        <f>'Протоколы испытаний'!E477</f>
        <v>0</v>
      </c>
      <c r="F477" s="77">
        <f>'Протоколы испытаний'!F477</f>
        <v>0</v>
      </c>
      <c r="G477" s="70"/>
      <c r="H477" s="24">
        <f>'Протоколы испытаний'!H477</f>
        <v>0</v>
      </c>
      <c r="I477" s="6"/>
      <c r="J477" s="1"/>
      <c r="K477" s="1"/>
      <c r="L477" s="1"/>
    </row>
    <row r="478" spans="1:12" ht="19.5" thickBot="1">
      <c r="A478" s="41" t="str">
        <f>'Протоколы испытаний'!A478</f>
        <v>Значения X   в 8-м испытании</v>
      </c>
      <c r="B478" s="34">
        <f>'Протоколы испытаний'!B478</f>
        <v>0</v>
      </c>
      <c r="C478" s="69">
        <f>'Протоколы испытаний'!C478</f>
        <v>0</v>
      </c>
      <c r="D478" s="69">
        <f>'Протоколы испытаний'!D478</f>
        <v>0</v>
      </c>
      <c r="E478" s="69">
        <f>'Протоколы испытаний'!E478</f>
        <v>0</v>
      </c>
      <c r="F478" s="78">
        <f>'Протоколы испытаний'!F478</f>
        <v>0</v>
      </c>
      <c r="G478" s="70"/>
      <c r="H478" s="27">
        <f>'Протоколы испытаний'!H478</f>
        <v>0</v>
      </c>
      <c r="I478" s="6"/>
      <c r="J478" s="1"/>
      <c r="K478" s="1"/>
      <c r="L478" s="1">
        <f>L$10</f>
        <v>0</v>
      </c>
    </row>
    <row r="479" spans="1:12" ht="20.25" thickTop="1" thickBot="1">
      <c r="A479" s="81" t="str">
        <f>'Протоколы испытаний'!A479</f>
        <v>xi</v>
      </c>
      <c r="B479" s="82">
        <f>'Протоколы испытаний'!B479</f>
        <v>0</v>
      </c>
      <c r="C479" s="83">
        <f>'Протоколы испытаний'!C479</f>
        <v>1</v>
      </c>
      <c r="D479" s="83">
        <f>'Протоколы испытаний'!D479</f>
        <v>2</v>
      </c>
      <c r="E479" s="83">
        <f>'Протоколы испытаний'!E479</f>
        <v>3</v>
      </c>
      <c r="F479" s="83">
        <f>'Протоколы испытаний'!F479</f>
        <v>4</v>
      </c>
      <c r="G479" s="83">
        <f>'Протоколы испытаний'!G479</f>
        <v>5</v>
      </c>
      <c r="H479" s="83" t="str">
        <f>'Протоколы испытаний'!H479</f>
        <v>&gt;5</v>
      </c>
      <c r="I479" s="6"/>
      <c r="J479" s="1"/>
      <c r="K479" s="1"/>
      <c r="L479" s="1">
        <f>L$11</f>
        <v>0</v>
      </c>
    </row>
    <row r="480" spans="1:12" ht="18.75">
      <c r="A480" s="72" t="str">
        <f>'Протоколы испытаний'!A480</f>
        <v>n(X=xi)</v>
      </c>
      <c r="B480" s="108">
        <f>'Протоколы испытаний'!B480</f>
        <v>0</v>
      </c>
      <c r="C480" s="109">
        <f>'Протоколы испытаний'!C480</f>
        <v>0</v>
      </c>
      <c r="D480" s="109">
        <f>'Протоколы испытаний'!D480</f>
        <v>0</v>
      </c>
      <c r="E480" s="109">
        <f>'Протоколы испытаний'!E480</f>
        <v>0</v>
      </c>
      <c r="F480" s="109">
        <f>'Протоколы испытаний'!F480</f>
        <v>0</v>
      </c>
      <c r="G480" s="109">
        <f>'Протоколы испытаний'!G480</f>
        <v>0</v>
      </c>
      <c r="H480" s="110">
        <f>'Протоколы испытаний'!H480</f>
        <v>0</v>
      </c>
      <c r="I480" s="6">
        <f>SUM(B480:H480)</f>
        <v>0</v>
      </c>
      <c r="J480" s="1"/>
      <c r="K480" s="1"/>
      <c r="L480" s="1">
        <f>L$12</f>
        <v>0</v>
      </c>
    </row>
    <row r="481" spans="1:12" ht="19.5" thickBot="1">
      <c r="A481" s="46" t="str">
        <f>'Протоколы испытаний'!A481</f>
        <v>w(X=xi)</v>
      </c>
      <c r="B481" s="34">
        <f>IF($I480=0,0,B480/$I480)</f>
        <v>0</v>
      </c>
      <c r="C481" s="69">
        <f t="shared" ref="C481" si="99">IF($I480=0,0,C480/$I480)</f>
        <v>0</v>
      </c>
      <c r="D481" s="69">
        <f t="shared" ref="D481" si="100">IF($I480=0,0,D480/$I480)</f>
        <v>0</v>
      </c>
      <c r="E481" s="69">
        <f t="shared" ref="E481" si="101">IF($I480=0,0,E480/$I480)</f>
        <v>0</v>
      </c>
      <c r="F481" s="69">
        <f t="shared" ref="F481" si="102">IF($I480=0,0,F480/$I480)</f>
        <v>0</v>
      </c>
      <c r="G481" s="69">
        <f t="shared" ref="G481" si="103">IF($I480=0,0,G480/$I480)</f>
        <v>0</v>
      </c>
      <c r="H481" s="78">
        <f t="shared" ref="H481" si="104">IF($I480=0,0,H480/$I480)</f>
        <v>0</v>
      </c>
      <c r="I481" s="6">
        <f>SUM(B481:H481)</f>
        <v>0</v>
      </c>
      <c r="J481" s="1"/>
      <c r="K481" s="1"/>
      <c r="L481" s="1">
        <f>L$13</f>
        <v>0</v>
      </c>
    </row>
    <row r="482" spans="1:12" ht="19.5" thickTop="1">
      <c r="A482" s="47" t="str">
        <f>'Протоколы испытаний'!A482</f>
        <v>p(xi) (для биномиального закона)</v>
      </c>
      <c r="B482" s="88">
        <f>'Протоколы испытаний'!B482</f>
        <v>0.51290999999999998</v>
      </c>
      <c r="C482" s="106">
        <f>'Протоколы испытаний'!C482</f>
        <v>0.36636000000000002</v>
      </c>
      <c r="D482" s="106" t="str">
        <f>'Протоколы испытаний'!D482</f>
        <v>0.10468</v>
      </c>
      <c r="E482" s="106">
        <f>'Протоколы испытаний'!E482</f>
        <v>1.495E-2</v>
      </c>
      <c r="F482" s="106">
        <f>'Протоколы испытаний'!F482</f>
        <v>1.07E-3</v>
      </c>
      <c r="G482" s="106">
        <f>'Протоколы испытаний'!G482</f>
        <v>3.0000000000000001E-5</v>
      </c>
      <c r="H482" s="107">
        <f>'Протоколы испытаний'!H482</f>
        <v>0</v>
      </c>
      <c r="I482" s="6"/>
      <c r="J482" s="1"/>
      <c r="K482" s="1"/>
      <c r="L482" s="1">
        <f>L$14</f>
        <v>0</v>
      </c>
    </row>
    <row r="483" spans="1:12" ht="18">
      <c r="A483" s="45" t="str">
        <f>'Протоколы испытаний'!A483</f>
        <v>p(xi) (для закона Пуассона)</v>
      </c>
      <c r="B483" s="91">
        <f>'Протоколы испытаний'!B483</f>
        <v>0.53525999999999996</v>
      </c>
      <c r="C483" s="53">
        <f>'Протоколы испытаний'!C483</f>
        <v>0.33454</v>
      </c>
      <c r="D483" s="53">
        <f>'Протоколы испытаний'!D483</f>
        <v>0.10453999999999999</v>
      </c>
      <c r="E483" s="53">
        <f>'Протоколы испытаний'!E483</f>
        <v>2.1780000000000001E-2</v>
      </c>
      <c r="F483" s="53">
        <f>'Протоколы испытаний'!F483</f>
        <v>3.3999999999999998E-3</v>
      </c>
      <c r="G483" s="53">
        <f>'Протоколы испытаний'!G483</f>
        <v>4.2999999999999999E-4</v>
      </c>
      <c r="H483" s="97">
        <f>'Протоколы испытаний'!H483</f>
        <v>0</v>
      </c>
      <c r="I483" s="1"/>
      <c r="J483" s="1"/>
      <c r="K483" s="1"/>
      <c r="L483" s="1">
        <f>L$15</f>
        <v>0</v>
      </c>
    </row>
    <row r="484" spans="1:12" ht="18">
      <c r="A484" s="45" t="str">
        <f>'Протоколы испытаний'!A484</f>
        <v>p(xi) (по теореме Муавра-Лапласа)</v>
      </c>
      <c r="B484" s="91">
        <f>'Протоколы испытаний'!B484</f>
        <v>0.37745124180654221</v>
      </c>
      <c r="C484" s="53">
        <f>'Протоколы испытаний'!C484</f>
        <v>0.47438196387197351</v>
      </c>
      <c r="D484" s="53">
        <f>'Протоколы испытаний'!D484</f>
        <v>9.5776066705217863E-2</v>
      </c>
      <c r="E484" s="53">
        <f>'Протоколы испытаний'!E484</f>
        <v>3.1063282434063348E-3</v>
      </c>
      <c r="F484" s="53">
        <f>'Протоколы испытаний'!F484</f>
        <v>1.6184497205098575E-5</v>
      </c>
      <c r="G484" s="53">
        <f>'Протоколы испытаний'!G484</f>
        <v>1.35460475991584E-8</v>
      </c>
      <c r="H484" s="97">
        <f>'Протоколы испытаний'!H484</f>
        <v>0</v>
      </c>
      <c r="I484" s="1"/>
      <c r="J484" s="1"/>
      <c r="K484" s="1"/>
      <c r="L484" s="1">
        <f>L$17</f>
        <v>0</v>
      </c>
    </row>
    <row r="485" spans="1:12" ht="18">
      <c r="A485" s="45" t="str">
        <f>'Протоколы испытаний'!A485</f>
        <v>Fвыб(xi)</v>
      </c>
      <c r="B485" s="32">
        <v>0</v>
      </c>
      <c r="C485" s="24">
        <f>B481</f>
        <v>0</v>
      </c>
      <c r="D485" s="24">
        <f>SUM(B481:C481)</f>
        <v>0</v>
      </c>
      <c r="E485" s="24">
        <f>SUM(B481:D481)</f>
        <v>0</v>
      </c>
      <c r="F485" s="24">
        <f>SUM(B481:E481)</f>
        <v>0</v>
      </c>
      <c r="G485" s="24">
        <f>SUM(B481:F481)</f>
        <v>0</v>
      </c>
      <c r="H485" s="77">
        <f>SUM(B481:G481)</f>
        <v>0</v>
      </c>
      <c r="I485" s="1"/>
      <c r="J485" s="1"/>
      <c r="K485" s="1"/>
      <c r="L485" s="1"/>
    </row>
    <row r="486" spans="1:12" ht="18">
      <c r="A486" s="45" t="str">
        <f>'Протоколы испытаний'!A486</f>
        <v>Fбином(xi)</v>
      </c>
      <c r="B486" s="91">
        <f>'Протоколы испытаний'!B486</f>
        <v>0</v>
      </c>
      <c r="C486" s="53">
        <f>'Протоколы испытаний'!C486</f>
        <v>0.51290999999999998</v>
      </c>
      <c r="D486" s="53">
        <f>'Протоколы испытаний'!D486</f>
        <v>0.87927</v>
      </c>
      <c r="E486" s="53">
        <f>'Протоколы испытаний'!E486</f>
        <v>0.98394999999999999</v>
      </c>
      <c r="F486" s="53">
        <f>'Протоколы испытаний'!F486</f>
        <v>0.99890000000000001</v>
      </c>
      <c r="G486" s="53">
        <f>'Протоколы испытаний'!G486</f>
        <v>0.99997000000000003</v>
      </c>
      <c r="H486" s="97">
        <f>'Протоколы испытаний'!H486</f>
        <v>1</v>
      </c>
      <c r="I486" s="1"/>
      <c r="J486" s="1"/>
      <c r="K486" s="1"/>
      <c r="L486" s="1"/>
    </row>
    <row r="487" spans="1:12" ht="18">
      <c r="A487" s="45" t="str">
        <f>'Протоколы испытаний'!A487</f>
        <v>Fпуасс(xi)</v>
      </c>
      <c r="B487" s="91">
        <f>'Протоколы испытаний'!B487</f>
        <v>0</v>
      </c>
      <c r="C487" s="53">
        <f>'Протоколы испытаний'!C487</f>
        <v>0.53525999999999996</v>
      </c>
      <c r="D487" s="53">
        <f>'Протоколы испытаний'!D487</f>
        <v>0.87927</v>
      </c>
      <c r="E487" s="53">
        <f>'Протоколы испытаний'!E487</f>
        <v>0.98394999999999999</v>
      </c>
      <c r="F487" s="53">
        <f>'Протоколы испытаний'!F487</f>
        <v>0.99890000000000001</v>
      </c>
      <c r="G487" s="53">
        <f>'Протоколы испытаний'!G487</f>
        <v>0.99997000000000003</v>
      </c>
      <c r="H487" s="97">
        <f>'Протоколы испытаний'!H487</f>
        <v>1</v>
      </c>
      <c r="I487" s="1"/>
      <c r="J487" s="1"/>
      <c r="K487" s="1"/>
      <c r="L487" s="1"/>
    </row>
    <row r="488" spans="1:12" ht="18.75" thickBot="1">
      <c r="A488" s="46" t="str">
        <f>'Протоколы испытаний'!A488</f>
        <v>Fнорм((xi-x(i-1))/2)</v>
      </c>
      <c r="B488" s="94"/>
      <c r="C488" s="54">
        <f>'Протоколы испытаний'!C488</f>
        <v>0.43288618749631069</v>
      </c>
      <c r="D488" s="54">
        <f>'Протоколы испытаний'!D488</f>
        <v>0.88163821468107129</v>
      </c>
      <c r="E488" s="54">
        <f>'Протоколы испытаний'!E488</f>
        <v>0.99438505667354171</v>
      </c>
      <c r="F488" s="54">
        <f>'Протоколы испытаний'!F488</f>
        <v>0.99994940269737909</v>
      </c>
      <c r="G488" s="54">
        <f>'Протоколы испытаний'!G488</f>
        <v>0.99999991969272073</v>
      </c>
      <c r="H488" s="98">
        <f>'Протоколы испытаний'!H488</f>
        <v>1</v>
      </c>
      <c r="I488" s="1"/>
      <c r="J488" s="1"/>
      <c r="K488" s="1"/>
      <c r="L488" s="1"/>
    </row>
    <row r="489" spans="1:12" ht="19.5" thickTop="1">
      <c r="A489" s="1"/>
      <c r="B489" s="26"/>
      <c r="C489" s="26"/>
      <c r="D489" s="26"/>
      <c r="E489" s="25"/>
      <c r="F489" s="25"/>
      <c r="G489" s="25"/>
      <c r="H489" s="5"/>
      <c r="I489" s="1"/>
      <c r="J489" s="1"/>
      <c r="K489" s="1"/>
      <c r="L489" s="1"/>
    </row>
    <row r="490" spans="1:12" ht="18.75">
      <c r="A490" s="20" t="s">
        <v>81</v>
      </c>
      <c r="B490" s="25"/>
      <c r="C490" s="25"/>
      <c r="D490" s="25"/>
      <c r="E490" s="25"/>
      <c r="F490" s="25"/>
      <c r="G490" s="25"/>
      <c r="H490" s="95"/>
      <c r="I490" s="1"/>
      <c r="J490" s="1"/>
      <c r="K490" s="1"/>
      <c r="L490" s="100" t="s">
        <v>76</v>
      </c>
    </row>
    <row r="491" spans="1:12" ht="18.75">
      <c r="A491" s="20"/>
      <c r="B491" s="25"/>
      <c r="C491" s="25"/>
      <c r="D491" s="25"/>
      <c r="E491" s="25"/>
      <c r="F491" s="25"/>
      <c r="G491" s="25"/>
      <c r="H491" s="95"/>
      <c r="I491" s="1"/>
      <c r="J491" s="1"/>
      <c r="K491" s="1"/>
      <c r="L491" s="1"/>
    </row>
    <row r="492" spans="1:12" ht="18.75">
      <c r="A492" s="20"/>
      <c r="B492" s="25"/>
      <c r="C492" s="25"/>
      <c r="D492" s="25"/>
      <c r="E492" s="25"/>
      <c r="F492" s="25"/>
      <c r="G492" s="25"/>
      <c r="H492" s="95"/>
      <c r="I492" s="1"/>
      <c r="J492" s="1"/>
      <c r="K492" s="1"/>
      <c r="L492" s="1"/>
    </row>
    <row r="493" spans="1:12" ht="18.75">
      <c r="A493" s="20"/>
      <c r="B493" s="25"/>
      <c r="C493" s="25"/>
      <c r="D493" s="25"/>
      <c r="E493" s="25"/>
      <c r="F493" s="25"/>
      <c r="G493" s="25"/>
      <c r="H493" s="95"/>
      <c r="I493" s="1"/>
      <c r="J493" s="1"/>
      <c r="K493" s="1"/>
      <c r="L493" s="1"/>
    </row>
    <row r="494" spans="1:12" ht="1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9.5" thickBot="1">
      <c r="A495" s="10" t="str">
        <f>'Название и список группы'!A20</f>
        <v>Титов</v>
      </c>
      <c r="B495" s="113" t="str">
        <f>'Название и список группы'!B20</f>
        <v>Дмитрий Михайлович</v>
      </c>
      <c r="C495" s="113"/>
      <c r="D495" s="113"/>
      <c r="E495" s="113"/>
      <c r="F495" s="113"/>
      <c r="G495" s="113"/>
      <c r="H495" s="113"/>
      <c r="I495" s="113"/>
      <c r="J495" s="113"/>
      <c r="K495" s="1"/>
      <c r="L495" s="1">
        <f>L$27</f>
        <v>0</v>
      </c>
    </row>
    <row r="496" spans="1:12" ht="24.75" thickTop="1" thickBot="1">
      <c r="A496" s="38" t="str">
        <f>'Протоколы испытаний'!A496</f>
        <v>Номер серии</v>
      </c>
      <c r="B496" s="66">
        <f>'Протоколы испытаний'!B496</f>
        <v>1</v>
      </c>
      <c r="C496" s="28">
        <f>'Протоколы испытаний'!C496</f>
        <v>2</v>
      </c>
      <c r="D496" s="28">
        <f>'Протоколы испытаний'!D496</f>
        <v>3</v>
      </c>
      <c r="E496" s="28">
        <f>'Протоколы испытаний'!E496</f>
        <v>4</v>
      </c>
      <c r="F496" s="29">
        <f>'Протоколы испытаний'!F496</f>
        <v>5</v>
      </c>
      <c r="G496" s="71"/>
      <c r="H496" s="64" t="str">
        <f>'Протоколы испытаний'!H496</f>
        <v>число серий</v>
      </c>
      <c r="I496" s="2"/>
      <c r="J496" s="56" t="s">
        <v>0</v>
      </c>
      <c r="K496" s="1"/>
      <c r="L496" s="17" t="str">
        <f>L$2</f>
        <v>Выполните 8 испытаний</v>
      </c>
    </row>
    <row r="497" spans="1:12" ht="19.5" thickTop="1">
      <c r="A497" s="39" t="str">
        <f>'Протоколы испытаний'!A497</f>
        <v>Значения X   в 1-м испытании</v>
      </c>
      <c r="B497" s="30">
        <f>'Протоколы испытаний'!B497</f>
        <v>0</v>
      </c>
      <c r="C497" s="67">
        <f>'Протоколы испытаний'!C497</f>
        <v>0</v>
      </c>
      <c r="D497" s="67">
        <f>'Протоколы испытаний'!D497</f>
        <v>0</v>
      </c>
      <c r="E497" s="67">
        <f>'Протоколы испытаний'!E497</f>
        <v>0</v>
      </c>
      <c r="F497" s="68">
        <f>'Протоколы испытаний'!F497</f>
        <v>0</v>
      </c>
      <c r="G497" s="70"/>
      <c r="H497" s="67">
        <f>'Протоколы испытаний'!H497</f>
        <v>0</v>
      </c>
      <c r="I497" s="5"/>
      <c r="J497" s="57">
        <f>IF(SUM(H497:H504)&gt;0,1,10^(-5))</f>
        <v>1.0000000000000001E-5</v>
      </c>
      <c r="K497" s="1"/>
      <c r="L497" s="17" t="str">
        <f>L$3</f>
        <v>из 5 серий по 3 броска монеты</v>
      </c>
    </row>
    <row r="498" spans="1:12" ht="18.75">
      <c r="A498" s="40" t="str">
        <f>'Протоколы испытаний'!A498</f>
        <v>Значения X во 2-м испытании</v>
      </c>
      <c r="B498" s="32">
        <f>'Протоколы испытаний'!B498</f>
        <v>0</v>
      </c>
      <c r="C498" s="24">
        <f>'Протоколы испытаний'!C498</f>
        <v>0</v>
      </c>
      <c r="D498" s="24">
        <f>'Протоколы испытаний'!D498</f>
        <v>0</v>
      </c>
      <c r="E498" s="24">
        <f>'Протоколы испытаний'!E498</f>
        <v>0</v>
      </c>
      <c r="F498" s="77">
        <f>'Протоколы испытаний'!F498</f>
        <v>0</v>
      </c>
      <c r="G498" s="70"/>
      <c r="H498" s="24">
        <f>'Протоколы испытаний'!H498</f>
        <v>0</v>
      </c>
      <c r="I498" s="5"/>
      <c r="J498" s="1"/>
      <c r="K498" s="1"/>
      <c r="L498" s="1" t="str">
        <f>L$4</f>
        <v>X — число серий, в которых трижды</v>
      </c>
    </row>
    <row r="499" spans="1:12" ht="18.75">
      <c r="A499" s="40" t="str">
        <f>'Протоколы испытаний'!A499</f>
        <v>Значения X   в 3-м испытании</v>
      </c>
      <c r="B499" s="32">
        <f>'Протоколы испытаний'!B499</f>
        <v>0</v>
      </c>
      <c r="C499" s="24">
        <f>'Протоколы испытаний'!C499</f>
        <v>0</v>
      </c>
      <c r="D499" s="24">
        <f>'Протоколы испытаний'!D499</f>
        <v>0</v>
      </c>
      <c r="E499" s="24">
        <f>'Протоколы испытаний'!E499</f>
        <v>0</v>
      </c>
      <c r="F499" s="77">
        <f>'Протоколы испытаний'!F499</f>
        <v>0</v>
      </c>
      <c r="G499" s="70"/>
      <c r="H499" s="24">
        <f>'Протоколы испытаний'!H499</f>
        <v>0</v>
      </c>
      <c r="I499" s="5"/>
      <c r="J499" s="1"/>
      <c r="K499" s="1"/>
      <c r="L499" s="1" t="str">
        <f>L$5</f>
        <v>выпал орел.</v>
      </c>
    </row>
    <row r="500" spans="1:12" ht="18.75">
      <c r="A500" s="40" t="str">
        <f>'Протоколы испытаний'!A500</f>
        <v>Значения X   в 4-м испытании</v>
      </c>
      <c r="B500" s="32">
        <f>'Протоколы испытаний'!B500</f>
        <v>0</v>
      </c>
      <c r="C500" s="24">
        <f>'Протоколы испытаний'!C500</f>
        <v>0</v>
      </c>
      <c r="D500" s="24">
        <f>'Протоколы испытаний'!D500</f>
        <v>0</v>
      </c>
      <c r="E500" s="24">
        <f>'Протоколы испытаний'!E500</f>
        <v>0</v>
      </c>
      <c r="F500" s="77">
        <f>'Протоколы испытаний'!F500</f>
        <v>0</v>
      </c>
      <c r="G500" s="70"/>
      <c r="H500" s="24">
        <f>'Протоколы испытаний'!H500</f>
        <v>0</v>
      </c>
      <c r="I500" s="6"/>
      <c r="J500" s="1"/>
      <c r="K500" s="1"/>
      <c r="L500" s="1">
        <f>L$6</f>
        <v>0</v>
      </c>
    </row>
    <row r="501" spans="1:12" ht="18.75">
      <c r="A501" s="40" t="str">
        <f>'Протоколы испытаний'!A501</f>
        <v>Значения X   в 5-м испытании</v>
      </c>
      <c r="B501" s="32">
        <f>'Протоколы испытаний'!B501</f>
        <v>0</v>
      </c>
      <c r="C501" s="24">
        <f>'Протоколы испытаний'!C501</f>
        <v>0</v>
      </c>
      <c r="D501" s="24">
        <f>'Протоколы испытаний'!D501</f>
        <v>0</v>
      </c>
      <c r="E501" s="24">
        <f>'Протоколы испытаний'!E501</f>
        <v>0</v>
      </c>
      <c r="F501" s="77">
        <f>'Протоколы испытаний'!F501</f>
        <v>0</v>
      </c>
      <c r="G501" s="70"/>
      <c r="H501" s="24">
        <f>'Протоколы испытаний'!H501</f>
        <v>0</v>
      </c>
      <c r="I501" s="6"/>
      <c r="J501" s="1"/>
      <c r="K501" s="1"/>
      <c r="L501" s="1"/>
    </row>
    <row r="502" spans="1:12" ht="18.75">
      <c r="A502" s="40" t="str">
        <f>'Протоколы испытаний'!A502</f>
        <v>Значения X   в 6-м испытании</v>
      </c>
      <c r="B502" s="32">
        <f>'Протоколы испытаний'!B502</f>
        <v>0</v>
      </c>
      <c r="C502" s="24">
        <f>'Протоколы испытаний'!C502</f>
        <v>0</v>
      </c>
      <c r="D502" s="24">
        <f>'Протоколы испытаний'!D502</f>
        <v>0</v>
      </c>
      <c r="E502" s="24">
        <f>'Протоколы испытаний'!E502</f>
        <v>0</v>
      </c>
      <c r="F502" s="77">
        <f>'Протоколы испытаний'!F502</f>
        <v>0</v>
      </c>
      <c r="G502" s="70"/>
      <c r="H502" s="24">
        <f>'Протоколы испытаний'!H502</f>
        <v>0</v>
      </c>
      <c r="I502" s="6"/>
      <c r="J502" s="1"/>
      <c r="K502" s="1"/>
      <c r="L502" s="1"/>
    </row>
    <row r="503" spans="1:12" ht="18.75">
      <c r="A503" s="40" t="str">
        <f>'Протоколы испытаний'!A503</f>
        <v>Значения X   в 7-м испытании</v>
      </c>
      <c r="B503" s="32">
        <f>'Протоколы испытаний'!B503</f>
        <v>0</v>
      </c>
      <c r="C503" s="24">
        <f>'Протоколы испытаний'!C503</f>
        <v>0</v>
      </c>
      <c r="D503" s="24">
        <f>'Протоколы испытаний'!D503</f>
        <v>0</v>
      </c>
      <c r="E503" s="24">
        <f>'Протоколы испытаний'!E503</f>
        <v>0</v>
      </c>
      <c r="F503" s="77">
        <f>'Протоколы испытаний'!F503</f>
        <v>0</v>
      </c>
      <c r="G503" s="70"/>
      <c r="H503" s="24">
        <f>'Протоколы испытаний'!H503</f>
        <v>0</v>
      </c>
      <c r="I503" s="6"/>
      <c r="J503" s="1"/>
      <c r="K503" s="1"/>
      <c r="L503" s="1"/>
    </row>
    <row r="504" spans="1:12" ht="19.5" thickBot="1">
      <c r="A504" s="41" t="str">
        <f>'Протоколы испытаний'!A504</f>
        <v>Значения X   в 8-м испытании</v>
      </c>
      <c r="B504" s="34">
        <f>'Протоколы испытаний'!B504</f>
        <v>0</v>
      </c>
      <c r="C504" s="69">
        <f>'Протоколы испытаний'!C504</f>
        <v>0</v>
      </c>
      <c r="D504" s="69">
        <f>'Протоколы испытаний'!D504</f>
        <v>0</v>
      </c>
      <c r="E504" s="69">
        <f>'Протоколы испытаний'!E504</f>
        <v>0</v>
      </c>
      <c r="F504" s="78">
        <f>'Протоколы испытаний'!F504</f>
        <v>0</v>
      </c>
      <c r="G504" s="70"/>
      <c r="H504" s="27">
        <f>'Протоколы испытаний'!H504</f>
        <v>0</v>
      </c>
      <c r="I504" s="6"/>
      <c r="J504" s="1"/>
      <c r="K504" s="1"/>
      <c r="L504" s="1">
        <f>L$10</f>
        <v>0</v>
      </c>
    </row>
    <row r="505" spans="1:12" ht="20.25" thickTop="1" thickBot="1">
      <c r="A505" s="81" t="str">
        <f>'Протоколы испытаний'!A505</f>
        <v>xi</v>
      </c>
      <c r="B505" s="82">
        <f>'Протоколы испытаний'!B505</f>
        <v>0</v>
      </c>
      <c r="C505" s="83">
        <f>'Протоколы испытаний'!C505</f>
        <v>1</v>
      </c>
      <c r="D505" s="83">
        <f>'Протоколы испытаний'!D505</f>
        <v>2</v>
      </c>
      <c r="E505" s="83">
        <f>'Протоколы испытаний'!E505</f>
        <v>3</v>
      </c>
      <c r="F505" s="83">
        <f>'Протоколы испытаний'!F505</f>
        <v>4</v>
      </c>
      <c r="G505" s="83">
        <f>'Протоколы испытаний'!G505</f>
        <v>5</v>
      </c>
      <c r="H505" s="83" t="str">
        <f>'Протоколы испытаний'!H505</f>
        <v>&gt;5</v>
      </c>
      <c r="I505" s="6"/>
      <c r="J505" s="1"/>
      <c r="K505" s="1"/>
      <c r="L505" s="1">
        <f>L$11</f>
        <v>0</v>
      </c>
    </row>
    <row r="506" spans="1:12" ht="18.75">
      <c r="A506" s="72" t="str">
        <f>'Протоколы испытаний'!A506</f>
        <v>n(X=xi)</v>
      </c>
      <c r="B506" s="108">
        <f>'Протоколы испытаний'!B506</f>
        <v>0</v>
      </c>
      <c r="C506" s="109">
        <f>'Протоколы испытаний'!C506</f>
        <v>0</v>
      </c>
      <c r="D506" s="109">
        <f>'Протоколы испытаний'!D506</f>
        <v>0</v>
      </c>
      <c r="E506" s="109">
        <f>'Протоколы испытаний'!E506</f>
        <v>0</v>
      </c>
      <c r="F506" s="109">
        <f>'Протоколы испытаний'!F506</f>
        <v>0</v>
      </c>
      <c r="G506" s="109">
        <f>'Протоколы испытаний'!G506</f>
        <v>0</v>
      </c>
      <c r="H506" s="110">
        <f>'Протоколы испытаний'!H506</f>
        <v>0</v>
      </c>
      <c r="I506" s="6">
        <f>SUM(B506:H506)</f>
        <v>0</v>
      </c>
      <c r="J506" s="1"/>
      <c r="K506" s="1"/>
      <c r="L506" s="1">
        <f>L$12</f>
        <v>0</v>
      </c>
    </row>
    <row r="507" spans="1:12" ht="19.5" thickBot="1">
      <c r="A507" s="46" t="str">
        <f>'Протоколы испытаний'!A507</f>
        <v>w(X=xi)</v>
      </c>
      <c r="B507" s="34">
        <f>IF($I506=0,0,B506/$I506)</f>
        <v>0</v>
      </c>
      <c r="C507" s="69">
        <f t="shared" ref="C507" si="105">IF($I506=0,0,C506/$I506)</f>
        <v>0</v>
      </c>
      <c r="D507" s="69">
        <f t="shared" ref="D507" si="106">IF($I506=0,0,D506/$I506)</f>
        <v>0</v>
      </c>
      <c r="E507" s="69">
        <f t="shared" ref="E507" si="107">IF($I506=0,0,E506/$I506)</f>
        <v>0</v>
      </c>
      <c r="F507" s="69">
        <f t="shared" ref="F507" si="108">IF($I506=0,0,F506/$I506)</f>
        <v>0</v>
      </c>
      <c r="G507" s="69">
        <f t="shared" ref="G507" si="109">IF($I506=0,0,G506/$I506)</f>
        <v>0</v>
      </c>
      <c r="H507" s="78">
        <f t="shared" ref="H507" si="110">IF($I506=0,0,H506/$I506)</f>
        <v>0</v>
      </c>
      <c r="I507" s="6">
        <f>SUM(B507:H507)</f>
        <v>0</v>
      </c>
      <c r="J507" s="1"/>
      <c r="K507" s="1"/>
      <c r="L507" s="1">
        <f>L$13</f>
        <v>0</v>
      </c>
    </row>
    <row r="508" spans="1:12" ht="19.5" thickTop="1">
      <c r="A508" s="47" t="str">
        <f>'Протоколы испытаний'!A508</f>
        <v>p(xi) (для биномиального закона)</v>
      </c>
      <c r="B508" s="88">
        <f>'Протоколы испытаний'!B508</f>
        <v>0.51290999999999998</v>
      </c>
      <c r="C508" s="106">
        <f>'Протоколы испытаний'!C508</f>
        <v>0.36636000000000002</v>
      </c>
      <c r="D508" s="106" t="str">
        <f>'Протоколы испытаний'!D508</f>
        <v>0.10468</v>
      </c>
      <c r="E508" s="106">
        <f>'Протоколы испытаний'!E508</f>
        <v>1.495E-2</v>
      </c>
      <c r="F508" s="106">
        <f>'Протоколы испытаний'!F508</f>
        <v>1.07E-3</v>
      </c>
      <c r="G508" s="106">
        <f>'Протоколы испытаний'!G508</f>
        <v>3.0000000000000001E-5</v>
      </c>
      <c r="H508" s="107">
        <f>'Протоколы испытаний'!H508</f>
        <v>0</v>
      </c>
      <c r="I508" s="6"/>
      <c r="J508" s="1"/>
      <c r="K508" s="1"/>
      <c r="L508" s="1">
        <f>L$14</f>
        <v>0</v>
      </c>
    </row>
    <row r="509" spans="1:12" ht="18">
      <c r="A509" s="45" t="str">
        <f>'Протоколы испытаний'!A509</f>
        <v>p(xi) (для закона Пуассона)</v>
      </c>
      <c r="B509" s="91">
        <f>'Протоколы испытаний'!B509</f>
        <v>0.53525999999999996</v>
      </c>
      <c r="C509" s="53">
        <f>'Протоколы испытаний'!C509</f>
        <v>0.33454</v>
      </c>
      <c r="D509" s="53">
        <f>'Протоколы испытаний'!D509</f>
        <v>0.10453999999999999</v>
      </c>
      <c r="E509" s="53">
        <f>'Протоколы испытаний'!E509</f>
        <v>2.1780000000000001E-2</v>
      </c>
      <c r="F509" s="53">
        <f>'Протоколы испытаний'!F509</f>
        <v>3.3999999999999998E-3</v>
      </c>
      <c r="G509" s="53">
        <f>'Протоколы испытаний'!G509</f>
        <v>4.2999999999999999E-4</v>
      </c>
      <c r="H509" s="97">
        <f>'Протоколы испытаний'!H509</f>
        <v>0</v>
      </c>
      <c r="I509" s="1"/>
      <c r="J509" s="1"/>
      <c r="K509" s="1"/>
      <c r="L509" s="1">
        <f>L$15</f>
        <v>0</v>
      </c>
    </row>
    <row r="510" spans="1:12" ht="18">
      <c r="A510" s="45" t="str">
        <f>'Протоколы испытаний'!A510</f>
        <v>p(xi) (по теореме Муавра-Лапласа)</v>
      </c>
      <c r="B510" s="91">
        <f>'Протоколы испытаний'!B510</f>
        <v>0.37745124180654221</v>
      </c>
      <c r="C510" s="53">
        <f>'Протоколы испытаний'!C510</f>
        <v>0.47438196387197351</v>
      </c>
      <c r="D510" s="53">
        <f>'Протоколы испытаний'!D510</f>
        <v>9.5776066705217863E-2</v>
      </c>
      <c r="E510" s="53">
        <f>'Протоколы испытаний'!E510</f>
        <v>3.1063282434063348E-3</v>
      </c>
      <c r="F510" s="53">
        <f>'Протоколы испытаний'!F510</f>
        <v>1.6184497205098575E-5</v>
      </c>
      <c r="G510" s="53">
        <f>'Протоколы испытаний'!G510</f>
        <v>1.35460475991584E-8</v>
      </c>
      <c r="H510" s="97">
        <f>'Протоколы испытаний'!H510</f>
        <v>0</v>
      </c>
      <c r="I510" s="1"/>
      <c r="J510" s="1"/>
      <c r="K510" s="1"/>
      <c r="L510" s="1">
        <f>L$17</f>
        <v>0</v>
      </c>
    </row>
    <row r="511" spans="1:12" ht="18">
      <c r="A511" s="45" t="str">
        <f>'Протоколы испытаний'!A511</f>
        <v>Fвыб(xi)</v>
      </c>
      <c r="B511" s="32">
        <v>0</v>
      </c>
      <c r="C511" s="24">
        <f>B507</f>
        <v>0</v>
      </c>
      <c r="D511" s="24">
        <f>SUM(B507:C507)</f>
        <v>0</v>
      </c>
      <c r="E511" s="24">
        <f>SUM(B507:D507)</f>
        <v>0</v>
      </c>
      <c r="F511" s="24">
        <f>SUM(B507:E507)</f>
        <v>0</v>
      </c>
      <c r="G511" s="24">
        <f>SUM(B507:F507)</f>
        <v>0</v>
      </c>
      <c r="H511" s="77">
        <f>SUM(B507:G507)</f>
        <v>0</v>
      </c>
      <c r="I511" s="1"/>
      <c r="J511" s="1"/>
      <c r="K511" s="1"/>
      <c r="L511" s="1"/>
    </row>
    <row r="512" spans="1:12" ht="18">
      <c r="A512" s="45" t="str">
        <f>'Протоколы испытаний'!A512</f>
        <v>Fбином(xi)</v>
      </c>
      <c r="B512" s="91">
        <f>'Протоколы испытаний'!B512</f>
        <v>0</v>
      </c>
      <c r="C512" s="53">
        <f>'Протоколы испытаний'!C512</f>
        <v>0.51290999999999998</v>
      </c>
      <c r="D512" s="53">
        <f>'Протоколы испытаний'!D512</f>
        <v>0.87927</v>
      </c>
      <c r="E512" s="53">
        <f>'Протоколы испытаний'!E512</f>
        <v>0.98394999999999999</v>
      </c>
      <c r="F512" s="53">
        <f>'Протоколы испытаний'!F512</f>
        <v>0.99890000000000001</v>
      </c>
      <c r="G512" s="53">
        <f>'Протоколы испытаний'!G512</f>
        <v>0.99997000000000003</v>
      </c>
      <c r="H512" s="97">
        <f>'Протоколы испытаний'!H512</f>
        <v>1</v>
      </c>
      <c r="I512" s="1"/>
      <c r="J512" s="1"/>
      <c r="K512" s="1"/>
      <c r="L512" s="1"/>
    </row>
    <row r="513" spans="1:12" ht="18">
      <c r="A513" s="45" t="str">
        <f>'Протоколы испытаний'!A513</f>
        <v>Fпуасс(xi)</v>
      </c>
      <c r="B513" s="91">
        <f>'Протоколы испытаний'!B513</f>
        <v>0</v>
      </c>
      <c r="C513" s="53">
        <f>'Протоколы испытаний'!C513</f>
        <v>0.53525999999999996</v>
      </c>
      <c r="D513" s="53">
        <f>'Протоколы испытаний'!D513</f>
        <v>0.87927</v>
      </c>
      <c r="E513" s="53">
        <f>'Протоколы испытаний'!E513</f>
        <v>0.98394999999999999</v>
      </c>
      <c r="F513" s="53">
        <f>'Протоколы испытаний'!F513</f>
        <v>0.99890000000000001</v>
      </c>
      <c r="G513" s="53">
        <f>'Протоколы испытаний'!G513</f>
        <v>0.99997000000000003</v>
      </c>
      <c r="H513" s="97">
        <f>'Протоколы испытаний'!H513</f>
        <v>1</v>
      </c>
      <c r="I513" s="1"/>
      <c r="J513" s="1"/>
      <c r="K513" s="1"/>
      <c r="L513" s="1"/>
    </row>
    <row r="514" spans="1:12" ht="18.75" thickBot="1">
      <c r="A514" s="46" t="str">
        <f>'Протоколы испытаний'!A514</f>
        <v>Fнорм((xi-x(i-1))/2)</v>
      </c>
      <c r="B514" s="94"/>
      <c r="C514" s="54">
        <f>'Протоколы испытаний'!C514</f>
        <v>0.43288618749631069</v>
      </c>
      <c r="D514" s="54">
        <f>'Протоколы испытаний'!D514</f>
        <v>0.88163821468107129</v>
      </c>
      <c r="E514" s="54">
        <f>'Протоколы испытаний'!E514</f>
        <v>0.99438505667354171</v>
      </c>
      <c r="F514" s="54">
        <f>'Протоколы испытаний'!F514</f>
        <v>0.99994940269737909</v>
      </c>
      <c r="G514" s="54">
        <f>'Протоколы испытаний'!G514</f>
        <v>0.99999991969272073</v>
      </c>
      <c r="H514" s="98">
        <f>'Протоколы испытаний'!H514</f>
        <v>1</v>
      </c>
      <c r="I514" s="1"/>
      <c r="J514" s="1"/>
      <c r="K514" s="1"/>
      <c r="L514" s="1"/>
    </row>
    <row r="515" spans="1:12" ht="19.5" thickTop="1">
      <c r="A515" s="1"/>
      <c r="B515" s="26"/>
      <c r="C515" s="26"/>
      <c r="D515" s="26"/>
      <c r="E515" s="25"/>
      <c r="F515" s="25"/>
      <c r="G515" s="25"/>
      <c r="H515" s="5"/>
      <c r="I515" s="1"/>
      <c r="J515" s="1"/>
      <c r="K515" s="1"/>
      <c r="L515" s="1"/>
    </row>
    <row r="516" spans="1:12" ht="18.75">
      <c r="A516" s="20" t="s">
        <v>81</v>
      </c>
      <c r="B516" s="25"/>
      <c r="C516" s="25"/>
      <c r="D516" s="25"/>
      <c r="E516" s="25"/>
      <c r="F516" s="25"/>
      <c r="G516" s="25"/>
      <c r="H516" s="95"/>
      <c r="I516" s="1"/>
      <c r="J516" s="1"/>
      <c r="K516" s="1"/>
      <c r="L516" s="100" t="s">
        <v>76</v>
      </c>
    </row>
    <row r="517" spans="1:12" ht="18.75">
      <c r="A517" s="20"/>
      <c r="B517" s="25"/>
      <c r="C517" s="25"/>
      <c r="D517" s="25"/>
      <c r="E517" s="25"/>
      <c r="F517" s="25"/>
      <c r="G517" s="25"/>
      <c r="H517" s="95"/>
      <c r="I517" s="1"/>
      <c r="J517" s="1"/>
      <c r="K517" s="1"/>
      <c r="L517" s="1"/>
    </row>
    <row r="518" spans="1:12" ht="18.75">
      <c r="A518" s="20"/>
      <c r="B518" s="25"/>
      <c r="C518" s="25"/>
      <c r="D518" s="25"/>
      <c r="E518" s="25"/>
      <c r="F518" s="25"/>
      <c r="G518" s="25"/>
      <c r="H518" s="95"/>
      <c r="I518" s="1"/>
      <c r="J518" s="1"/>
      <c r="K518" s="1"/>
      <c r="L518" s="1"/>
    </row>
    <row r="519" spans="1:12" ht="18.75">
      <c r="A519" s="20"/>
      <c r="B519" s="25"/>
      <c r="C519" s="25"/>
      <c r="D519" s="25"/>
      <c r="E519" s="25"/>
      <c r="F519" s="25"/>
      <c r="G519" s="25"/>
      <c r="H519" s="95"/>
      <c r="I519" s="1"/>
      <c r="J519" s="1"/>
      <c r="K519" s="1"/>
      <c r="L519" s="1"/>
    </row>
    <row r="520" spans="1:12" ht="1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9.5" thickBot="1">
      <c r="A521" s="10" t="str">
        <f>'Название и список группы'!A21</f>
        <v>Тиханов</v>
      </c>
      <c r="B521" s="113" t="str">
        <f>'Название и список группы'!B21</f>
        <v>Владислав Михайлович</v>
      </c>
      <c r="C521" s="113"/>
      <c r="D521" s="113"/>
      <c r="E521" s="113"/>
      <c r="F521" s="113"/>
      <c r="G521" s="113"/>
      <c r="H521" s="113"/>
      <c r="I521" s="113"/>
      <c r="J521" s="113"/>
      <c r="K521" s="1"/>
      <c r="L521" s="1">
        <f>L$27</f>
        <v>0</v>
      </c>
    </row>
    <row r="522" spans="1:12" ht="24.75" thickTop="1" thickBot="1">
      <c r="A522" s="38" t="str">
        <f>'Протоколы испытаний'!A522</f>
        <v>Номер серии</v>
      </c>
      <c r="B522" s="66">
        <f>'Протоколы испытаний'!B522</f>
        <v>1</v>
      </c>
      <c r="C522" s="28">
        <f>'Протоколы испытаний'!C522</f>
        <v>2</v>
      </c>
      <c r="D522" s="28">
        <f>'Протоколы испытаний'!D522</f>
        <v>3</v>
      </c>
      <c r="E522" s="28">
        <f>'Протоколы испытаний'!E522</f>
        <v>4</v>
      </c>
      <c r="F522" s="29">
        <f>'Протоколы испытаний'!F522</f>
        <v>5</v>
      </c>
      <c r="G522" s="71"/>
      <c r="H522" s="64" t="str">
        <f>'Протоколы испытаний'!H522</f>
        <v>число серий</v>
      </c>
      <c r="I522" s="2"/>
      <c r="J522" s="56" t="s">
        <v>0</v>
      </c>
      <c r="K522" s="1"/>
      <c r="L522" s="17" t="str">
        <f>L$2</f>
        <v>Выполните 8 испытаний</v>
      </c>
    </row>
    <row r="523" spans="1:12" ht="19.5" thickTop="1">
      <c r="A523" s="39" t="str">
        <f>'Протоколы испытаний'!A523</f>
        <v>Значения X   в 1-м испытании</v>
      </c>
      <c r="B523" s="30">
        <f>'Протоколы испытаний'!B523</f>
        <v>0</v>
      </c>
      <c r="C523" s="67">
        <f>'Протоколы испытаний'!C523</f>
        <v>0</v>
      </c>
      <c r="D523" s="67">
        <f>'Протоколы испытаний'!D523</f>
        <v>0</v>
      </c>
      <c r="E523" s="67">
        <f>'Протоколы испытаний'!E523</f>
        <v>0</v>
      </c>
      <c r="F523" s="68">
        <f>'Протоколы испытаний'!F523</f>
        <v>0</v>
      </c>
      <c r="G523" s="70"/>
      <c r="H523" s="67">
        <f>'Протоколы испытаний'!H523</f>
        <v>0</v>
      </c>
      <c r="I523" s="5"/>
      <c r="J523" s="57">
        <f>IF(SUM(H523:H530)&gt;0,1,10^(-5))</f>
        <v>1.0000000000000001E-5</v>
      </c>
      <c r="K523" s="1"/>
      <c r="L523" s="17" t="str">
        <f>L$3</f>
        <v>из 5 серий по 3 броска монеты</v>
      </c>
    </row>
    <row r="524" spans="1:12" ht="18.75">
      <c r="A524" s="40" t="str">
        <f>'Протоколы испытаний'!A524</f>
        <v>Значения X во 2-м испытании</v>
      </c>
      <c r="B524" s="32">
        <f>'Протоколы испытаний'!B524</f>
        <v>0</v>
      </c>
      <c r="C524" s="24">
        <f>'Протоколы испытаний'!C524</f>
        <v>0</v>
      </c>
      <c r="D524" s="24">
        <f>'Протоколы испытаний'!D524</f>
        <v>0</v>
      </c>
      <c r="E524" s="24">
        <f>'Протоколы испытаний'!E524</f>
        <v>0</v>
      </c>
      <c r="F524" s="77">
        <f>'Протоколы испытаний'!F524</f>
        <v>0</v>
      </c>
      <c r="G524" s="70"/>
      <c r="H524" s="24">
        <f>'Протоколы испытаний'!H524</f>
        <v>0</v>
      </c>
      <c r="I524" s="5"/>
      <c r="J524" s="1"/>
      <c r="K524" s="1"/>
      <c r="L524" s="1" t="str">
        <f>L$4</f>
        <v>X — число серий, в которых трижды</v>
      </c>
    </row>
    <row r="525" spans="1:12" ht="18.75">
      <c r="A525" s="40" t="str">
        <f>'Протоколы испытаний'!A525</f>
        <v>Значения X   в 3-м испытании</v>
      </c>
      <c r="B525" s="32">
        <f>'Протоколы испытаний'!B525</f>
        <v>0</v>
      </c>
      <c r="C525" s="24">
        <f>'Протоколы испытаний'!C525</f>
        <v>0</v>
      </c>
      <c r="D525" s="24">
        <f>'Протоколы испытаний'!D525</f>
        <v>0</v>
      </c>
      <c r="E525" s="24">
        <f>'Протоколы испытаний'!E525</f>
        <v>0</v>
      </c>
      <c r="F525" s="77">
        <f>'Протоколы испытаний'!F525</f>
        <v>0</v>
      </c>
      <c r="G525" s="70"/>
      <c r="H525" s="24">
        <f>'Протоколы испытаний'!H525</f>
        <v>0</v>
      </c>
      <c r="I525" s="5"/>
      <c r="J525" s="1"/>
      <c r="K525" s="1"/>
      <c r="L525" s="1" t="str">
        <f>L$5</f>
        <v>выпал орел.</v>
      </c>
    </row>
    <row r="526" spans="1:12" ht="18.75">
      <c r="A526" s="40" t="str">
        <f>'Протоколы испытаний'!A526</f>
        <v>Значения X   в 4-м испытании</v>
      </c>
      <c r="B526" s="32">
        <f>'Протоколы испытаний'!B526</f>
        <v>0</v>
      </c>
      <c r="C526" s="24">
        <f>'Протоколы испытаний'!C526</f>
        <v>0</v>
      </c>
      <c r="D526" s="24">
        <f>'Протоколы испытаний'!D526</f>
        <v>0</v>
      </c>
      <c r="E526" s="24">
        <f>'Протоколы испытаний'!E526</f>
        <v>0</v>
      </c>
      <c r="F526" s="77">
        <f>'Протоколы испытаний'!F526</f>
        <v>0</v>
      </c>
      <c r="G526" s="70"/>
      <c r="H526" s="24">
        <f>'Протоколы испытаний'!H526</f>
        <v>0</v>
      </c>
      <c r="I526" s="6"/>
      <c r="J526" s="1"/>
      <c r="K526" s="1"/>
      <c r="L526" s="1">
        <f>L$6</f>
        <v>0</v>
      </c>
    </row>
    <row r="527" spans="1:12" ht="18.75">
      <c r="A527" s="40" t="str">
        <f>'Протоколы испытаний'!A527</f>
        <v>Значения X   в 5-м испытании</v>
      </c>
      <c r="B527" s="32">
        <f>'Протоколы испытаний'!B527</f>
        <v>0</v>
      </c>
      <c r="C527" s="24">
        <f>'Протоколы испытаний'!C527</f>
        <v>0</v>
      </c>
      <c r="D527" s="24">
        <f>'Протоколы испытаний'!D527</f>
        <v>0</v>
      </c>
      <c r="E527" s="24">
        <f>'Протоколы испытаний'!E527</f>
        <v>0</v>
      </c>
      <c r="F527" s="77">
        <f>'Протоколы испытаний'!F527</f>
        <v>0</v>
      </c>
      <c r="G527" s="70"/>
      <c r="H527" s="24">
        <f>'Протоколы испытаний'!H527</f>
        <v>0</v>
      </c>
      <c r="I527" s="6"/>
      <c r="J527" s="1"/>
      <c r="K527" s="1"/>
      <c r="L527" s="1"/>
    </row>
    <row r="528" spans="1:12" ht="18.75">
      <c r="A528" s="40" t="str">
        <f>'Протоколы испытаний'!A528</f>
        <v>Значения X   в 6-м испытании</v>
      </c>
      <c r="B528" s="32">
        <f>'Протоколы испытаний'!B528</f>
        <v>0</v>
      </c>
      <c r="C528" s="24">
        <f>'Протоколы испытаний'!C528</f>
        <v>0</v>
      </c>
      <c r="D528" s="24">
        <f>'Протоколы испытаний'!D528</f>
        <v>0</v>
      </c>
      <c r="E528" s="24">
        <f>'Протоколы испытаний'!E528</f>
        <v>0</v>
      </c>
      <c r="F528" s="77">
        <f>'Протоколы испытаний'!F528</f>
        <v>0</v>
      </c>
      <c r="G528" s="70"/>
      <c r="H528" s="24">
        <f>'Протоколы испытаний'!H528</f>
        <v>0</v>
      </c>
      <c r="I528" s="6"/>
      <c r="J528" s="1"/>
      <c r="K528" s="1"/>
      <c r="L528" s="1"/>
    </row>
    <row r="529" spans="1:12" ht="18.75">
      <c r="A529" s="40" t="str">
        <f>'Протоколы испытаний'!A529</f>
        <v>Значения X   в 7-м испытании</v>
      </c>
      <c r="B529" s="32">
        <f>'Протоколы испытаний'!B529</f>
        <v>0</v>
      </c>
      <c r="C529" s="24">
        <f>'Протоколы испытаний'!C529</f>
        <v>0</v>
      </c>
      <c r="D529" s="24">
        <f>'Протоколы испытаний'!D529</f>
        <v>0</v>
      </c>
      <c r="E529" s="24">
        <f>'Протоколы испытаний'!E529</f>
        <v>0</v>
      </c>
      <c r="F529" s="77">
        <f>'Протоколы испытаний'!F529</f>
        <v>0</v>
      </c>
      <c r="G529" s="70"/>
      <c r="H529" s="24">
        <f>'Протоколы испытаний'!H529</f>
        <v>0</v>
      </c>
      <c r="I529" s="6"/>
      <c r="J529" s="1"/>
      <c r="K529" s="1"/>
      <c r="L529" s="1"/>
    </row>
    <row r="530" spans="1:12" ht="19.5" thickBot="1">
      <c r="A530" s="41" t="str">
        <f>'Протоколы испытаний'!A530</f>
        <v>Значения X   в 8-м испытании</v>
      </c>
      <c r="B530" s="34">
        <f>'Протоколы испытаний'!B530</f>
        <v>0</v>
      </c>
      <c r="C530" s="69">
        <f>'Протоколы испытаний'!C530</f>
        <v>0</v>
      </c>
      <c r="D530" s="69">
        <f>'Протоколы испытаний'!D530</f>
        <v>0</v>
      </c>
      <c r="E530" s="69">
        <f>'Протоколы испытаний'!E530</f>
        <v>0</v>
      </c>
      <c r="F530" s="78">
        <f>'Протоколы испытаний'!F530</f>
        <v>0</v>
      </c>
      <c r="G530" s="70"/>
      <c r="H530" s="27">
        <f>'Протоколы испытаний'!H530</f>
        <v>0</v>
      </c>
      <c r="I530" s="6"/>
      <c r="J530" s="1"/>
      <c r="K530" s="1"/>
      <c r="L530" s="1">
        <f>L$10</f>
        <v>0</v>
      </c>
    </row>
    <row r="531" spans="1:12" ht="20.25" thickTop="1" thickBot="1">
      <c r="A531" s="81" t="str">
        <f>'Протоколы испытаний'!A531</f>
        <v>xi</v>
      </c>
      <c r="B531" s="82">
        <f>'Протоколы испытаний'!B531</f>
        <v>0</v>
      </c>
      <c r="C531" s="83">
        <f>'Протоколы испытаний'!C531</f>
        <v>1</v>
      </c>
      <c r="D531" s="83">
        <f>'Протоколы испытаний'!D531</f>
        <v>2</v>
      </c>
      <c r="E531" s="83">
        <f>'Протоколы испытаний'!E531</f>
        <v>3</v>
      </c>
      <c r="F531" s="83">
        <f>'Протоколы испытаний'!F531</f>
        <v>4</v>
      </c>
      <c r="G531" s="83">
        <f>'Протоколы испытаний'!G531</f>
        <v>5</v>
      </c>
      <c r="H531" s="83" t="str">
        <f>'Протоколы испытаний'!H531</f>
        <v>&gt;5</v>
      </c>
      <c r="I531" s="6"/>
      <c r="J531" s="1"/>
      <c r="K531" s="1"/>
      <c r="L531" s="1">
        <f>L$11</f>
        <v>0</v>
      </c>
    </row>
    <row r="532" spans="1:12" ht="18.75">
      <c r="A532" s="72" t="str">
        <f>'Протоколы испытаний'!A532</f>
        <v>n(X=xi)</v>
      </c>
      <c r="B532" s="108">
        <f>'Протоколы испытаний'!B532</f>
        <v>0</v>
      </c>
      <c r="C532" s="109">
        <f>'Протоколы испытаний'!C532</f>
        <v>0</v>
      </c>
      <c r="D532" s="109">
        <f>'Протоколы испытаний'!D532</f>
        <v>0</v>
      </c>
      <c r="E532" s="109">
        <f>'Протоколы испытаний'!E532</f>
        <v>0</v>
      </c>
      <c r="F532" s="109">
        <f>'Протоколы испытаний'!F532</f>
        <v>0</v>
      </c>
      <c r="G532" s="109">
        <f>'Протоколы испытаний'!G532</f>
        <v>0</v>
      </c>
      <c r="H532" s="110">
        <f>'Протоколы испытаний'!H532</f>
        <v>0</v>
      </c>
      <c r="I532" s="6">
        <f>SUM(B532:H532)</f>
        <v>0</v>
      </c>
      <c r="J532" s="1"/>
      <c r="K532" s="1"/>
      <c r="L532" s="1">
        <f>L$12</f>
        <v>0</v>
      </c>
    </row>
    <row r="533" spans="1:12" ht="19.5" thickBot="1">
      <c r="A533" s="46" t="str">
        <f>'Протоколы испытаний'!A533</f>
        <v>w(X=xi)</v>
      </c>
      <c r="B533" s="34">
        <f>IF($I532=0,0,B532/$I532)</f>
        <v>0</v>
      </c>
      <c r="C533" s="69">
        <f t="shared" ref="C533" si="111">IF($I532=0,0,C532/$I532)</f>
        <v>0</v>
      </c>
      <c r="D533" s="69">
        <f t="shared" ref="D533" si="112">IF($I532=0,0,D532/$I532)</f>
        <v>0</v>
      </c>
      <c r="E533" s="69">
        <f t="shared" ref="E533" si="113">IF($I532=0,0,E532/$I532)</f>
        <v>0</v>
      </c>
      <c r="F533" s="69">
        <f t="shared" ref="F533" si="114">IF($I532=0,0,F532/$I532)</f>
        <v>0</v>
      </c>
      <c r="G533" s="69">
        <f t="shared" ref="G533" si="115">IF($I532=0,0,G532/$I532)</f>
        <v>0</v>
      </c>
      <c r="H533" s="78">
        <f t="shared" ref="H533" si="116">IF($I532=0,0,H532/$I532)</f>
        <v>0</v>
      </c>
      <c r="I533" s="6">
        <f>SUM(B533:H533)</f>
        <v>0</v>
      </c>
      <c r="J533" s="1"/>
      <c r="K533" s="1"/>
      <c r="L533" s="1">
        <f>L$13</f>
        <v>0</v>
      </c>
    </row>
    <row r="534" spans="1:12" ht="19.5" thickTop="1">
      <c r="A534" s="47" t="str">
        <f>'Протоколы испытаний'!A534</f>
        <v>p(xi) (для биномиального закона)</v>
      </c>
      <c r="B534" s="88">
        <f>'Протоколы испытаний'!B534</f>
        <v>0.51290999999999998</v>
      </c>
      <c r="C534" s="106">
        <f>'Протоколы испытаний'!C534</f>
        <v>0.36636000000000002</v>
      </c>
      <c r="D534" s="106" t="str">
        <f>'Протоколы испытаний'!D534</f>
        <v>0.10468</v>
      </c>
      <c r="E534" s="106">
        <f>'Протоколы испытаний'!E534</f>
        <v>1.495E-2</v>
      </c>
      <c r="F534" s="106">
        <f>'Протоколы испытаний'!F534</f>
        <v>1.07E-3</v>
      </c>
      <c r="G534" s="106">
        <f>'Протоколы испытаний'!G534</f>
        <v>3.0000000000000001E-5</v>
      </c>
      <c r="H534" s="107">
        <f>'Протоколы испытаний'!H534</f>
        <v>0</v>
      </c>
      <c r="I534" s="6"/>
      <c r="J534" s="1"/>
      <c r="K534" s="1"/>
      <c r="L534" s="1">
        <f>L$14</f>
        <v>0</v>
      </c>
    </row>
    <row r="535" spans="1:12" ht="18">
      <c r="A535" s="45" t="str">
        <f>'Протоколы испытаний'!A535</f>
        <v>p(xi) (для закона Пуассона)</v>
      </c>
      <c r="B535" s="91">
        <f>'Протоколы испытаний'!B535</f>
        <v>0.53525999999999996</v>
      </c>
      <c r="C535" s="53">
        <f>'Протоколы испытаний'!C535</f>
        <v>0.33454</v>
      </c>
      <c r="D535" s="53">
        <f>'Протоколы испытаний'!D535</f>
        <v>0.10453999999999999</v>
      </c>
      <c r="E535" s="53">
        <f>'Протоколы испытаний'!E535</f>
        <v>2.1780000000000001E-2</v>
      </c>
      <c r="F535" s="53">
        <f>'Протоколы испытаний'!F535</f>
        <v>3.3999999999999998E-3</v>
      </c>
      <c r="G535" s="53">
        <f>'Протоколы испытаний'!G535</f>
        <v>4.2999999999999999E-4</v>
      </c>
      <c r="H535" s="97">
        <f>'Протоколы испытаний'!H535</f>
        <v>0</v>
      </c>
      <c r="I535" s="1"/>
      <c r="J535" s="1"/>
      <c r="K535" s="1"/>
      <c r="L535" s="1">
        <f>L$15</f>
        <v>0</v>
      </c>
    </row>
    <row r="536" spans="1:12" ht="18">
      <c r="A536" s="45" t="str">
        <f>'Протоколы испытаний'!A536</f>
        <v>p(xi) (по теореме Муавра-Лапласа)</v>
      </c>
      <c r="B536" s="91">
        <f>'Протоколы испытаний'!B536</f>
        <v>0.37745124180654221</v>
      </c>
      <c r="C536" s="53">
        <f>'Протоколы испытаний'!C536</f>
        <v>0.47438196387197351</v>
      </c>
      <c r="D536" s="53">
        <f>'Протоколы испытаний'!D536</f>
        <v>9.5776066705217863E-2</v>
      </c>
      <c r="E536" s="53">
        <f>'Протоколы испытаний'!E536</f>
        <v>3.1063282434063348E-3</v>
      </c>
      <c r="F536" s="53">
        <f>'Протоколы испытаний'!F536</f>
        <v>1.6184497205098575E-5</v>
      </c>
      <c r="G536" s="53">
        <f>'Протоколы испытаний'!G536</f>
        <v>1.35460475991584E-8</v>
      </c>
      <c r="H536" s="97">
        <f>'Протоколы испытаний'!H536</f>
        <v>0</v>
      </c>
      <c r="I536" s="1"/>
      <c r="J536" s="1"/>
      <c r="K536" s="1"/>
      <c r="L536" s="1">
        <f>L$17</f>
        <v>0</v>
      </c>
    </row>
    <row r="537" spans="1:12" ht="18">
      <c r="A537" s="45" t="str">
        <f>'Протоколы испытаний'!A537</f>
        <v>Fвыб(xi)</v>
      </c>
      <c r="B537" s="32">
        <v>0</v>
      </c>
      <c r="C537" s="24">
        <f>B533</f>
        <v>0</v>
      </c>
      <c r="D537" s="24">
        <f>SUM(B533:C533)</f>
        <v>0</v>
      </c>
      <c r="E537" s="24">
        <f>SUM(B533:D533)</f>
        <v>0</v>
      </c>
      <c r="F537" s="24">
        <f>SUM(B533:E533)</f>
        <v>0</v>
      </c>
      <c r="G537" s="24">
        <f>SUM(B533:F533)</f>
        <v>0</v>
      </c>
      <c r="H537" s="77">
        <f>SUM(B533:G533)</f>
        <v>0</v>
      </c>
      <c r="I537" s="1"/>
      <c r="J537" s="1"/>
      <c r="K537" s="1"/>
      <c r="L537" s="1"/>
    </row>
    <row r="538" spans="1:12" ht="18">
      <c r="A538" s="45" t="str">
        <f>'Протоколы испытаний'!A538</f>
        <v>Fбином(xi)</v>
      </c>
      <c r="B538" s="91">
        <f>'Протоколы испытаний'!B538</f>
        <v>0</v>
      </c>
      <c r="C538" s="53">
        <f>'Протоколы испытаний'!C538</f>
        <v>0.51290999999999998</v>
      </c>
      <c r="D538" s="53">
        <f>'Протоколы испытаний'!D538</f>
        <v>0.87927</v>
      </c>
      <c r="E538" s="53">
        <f>'Протоколы испытаний'!E538</f>
        <v>0.98394999999999999</v>
      </c>
      <c r="F538" s="53">
        <f>'Протоколы испытаний'!F538</f>
        <v>0.99890000000000001</v>
      </c>
      <c r="G538" s="53">
        <f>'Протоколы испытаний'!G538</f>
        <v>0.99997000000000003</v>
      </c>
      <c r="H538" s="97">
        <f>'Протоколы испытаний'!H538</f>
        <v>1</v>
      </c>
      <c r="I538" s="1"/>
      <c r="J538" s="1"/>
      <c r="K538" s="1"/>
      <c r="L538" s="1"/>
    </row>
    <row r="539" spans="1:12" ht="18">
      <c r="A539" s="45" t="str">
        <f>'Протоколы испытаний'!A539</f>
        <v>Fпуасс(xi)</v>
      </c>
      <c r="B539" s="91">
        <f>'Протоколы испытаний'!B539</f>
        <v>0</v>
      </c>
      <c r="C539" s="53">
        <f>'Протоколы испытаний'!C539</f>
        <v>0.53525999999999996</v>
      </c>
      <c r="D539" s="53">
        <f>'Протоколы испытаний'!D539</f>
        <v>0.87927</v>
      </c>
      <c r="E539" s="53">
        <f>'Протоколы испытаний'!E539</f>
        <v>0.98394999999999999</v>
      </c>
      <c r="F539" s="53">
        <f>'Протоколы испытаний'!F539</f>
        <v>0.99890000000000001</v>
      </c>
      <c r="G539" s="53">
        <f>'Протоколы испытаний'!G539</f>
        <v>0.99997000000000003</v>
      </c>
      <c r="H539" s="97">
        <f>'Протоколы испытаний'!H539</f>
        <v>1</v>
      </c>
      <c r="I539" s="1"/>
      <c r="J539" s="1"/>
      <c r="K539" s="1"/>
      <c r="L539" s="1"/>
    </row>
    <row r="540" spans="1:12" ht="18.75" thickBot="1">
      <c r="A540" s="46" t="str">
        <f>'Протоколы испытаний'!A540</f>
        <v>Fнорм((xi-x(i-1))/2)</v>
      </c>
      <c r="B540" s="94"/>
      <c r="C540" s="54">
        <f>'Протоколы испытаний'!C540</f>
        <v>0.43288618749631069</v>
      </c>
      <c r="D540" s="54">
        <f>'Протоколы испытаний'!D540</f>
        <v>0.88163821468107129</v>
      </c>
      <c r="E540" s="54">
        <f>'Протоколы испытаний'!E540</f>
        <v>0.99438505667354171</v>
      </c>
      <c r="F540" s="54">
        <f>'Протоколы испытаний'!F540</f>
        <v>0.99994940269737909</v>
      </c>
      <c r="G540" s="54">
        <f>'Протоколы испытаний'!G540</f>
        <v>0.99999991969272073</v>
      </c>
      <c r="H540" s="98">
        <f>'Протоколы испытаний'!H540</f>
        <v>1</v>
      </c>
      <c r="I540" s="1"/>
      <c r="J540" s="1"/>
      <c r="K540" s="1"/>
      <c r="L540" s="1"/>
    </row>
    <row r="541" spans="1:12" ht="19.5" thickTop="1">
      <c r="A541" s="1"/>
      <c r="B541" s="26"/>
      <c r="C541" s="26"/>
      <c r="D541" s="26"/>
      <c r="E541" s="25"/>
      <c r="F541" s="25"/>
      <c r="G541" s="25"/>
      <c r="H541" s="5"/>
      <c r="I541" s="1"/>
      <c r="J541" s="1"/>
      <c r="K541" s="1"/>
      <c r="L541" s="1"/>
    </row>
    <row r="542" spans="1:12" ht="18.75">
      <c r="A542" s="20" t="s">
        <v>81</v>
      </c>
      <c r="B542" s="25"/>
      <c r="C542" s="25"/>
      <c r="D542" s="25"/>
      <c r="E542" s="25"/>
      <c r="F542" s="25"/>
      <c r="G542" s="25"/>
      <c r="H542" s="95"/>
      <c r="I542" s="1"/>
      <c r="J542" s="1"/>
      <c r="K542" s="1"/>
      <c r="L542" s="100" t="s">
        <v>76</v>
      </c>
    </row>
    <row r="543" spans="1:12" ht="18.75">
      <c r="A543" s="20"/>
      <c r="B543" s="25"/>
      <c r="C543" s="25"/>
      <c r="D543" s="25"/>
      <c r="E543" s="25"/>
      <c r="F543" s="25"/>
      <c r="G543" s="25"/>
      <c r="H543" s="95"/>
      <c r="I543" s="1"/>
      <c r="J543" s="1"/>
      <c r="K543" s="1"/>
      <c r="L543" s="1"/>
    </row>
    <row r="544" spans="1:12" ht="18.75">
      <c r="A544" s="20"/>
      <c r="B544" s="25"/>
      <c r="C544" s="25"/>
      <c r="D544" s="25"/>
      <c r="E544" s="25"/>
      <c r="F544" s="25"/>
      <c r="G544" s="25"/>
      <c r="H544" s="95"/>
      <c r="I544" s="1"/>
      <c r="J544" s="1"/>
      <c r="K544" s="1"/>
      <c r="L544" s="1"/>
    </row>
    <row r="545" spans="1:12" ht="18.75">
      <c r="A545" s="20"/>
      <c r="B545" s="25"/>
      <c r="C545" s="25"/>
      <c r="D545" s="25"/>
      <c r="E545" s="25"/>
      <c r="F545" s="25"/>
      <c r="G545" s="25"/>
      <c r="H545" s="95"/>
      <c r="I545" s="1"/>
      <c r="J545" s="1"/>
      <c r="K545" s="1"/>
      <c r="L545" s="1"/>
    </row>
    <row r="546" spans="1:12" ht="1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9.5" thickBot="1">
      <c r="A547" s="10" t="str">
        <f>'Название и список группы'!A22</f>
        <v>Тюленев</v>
      </c>
      <c r="B547" s="113" t="str">
        <f>'Название и список группы'!B22</f>
        <v>Данил Андреевич</v>
      </c>
      <c r="C547" s="113"/>
      <c r="D547" s="113"/>
      <c r="E547" s="113"/>
      <c r="F547" s="113"/>
      <c r="G547" s="113"/>
      <c r="H547" s="113"/>
      <c r="I547" s="113"/>
      <c r="J547" s="113"/>
      <c r="K547" s="1"/>
      <c r="L547" s="1">
        <f>L$27</f>
        <v>0</v>
      </c>
    </row>
    <row r="548" spans="1:12" ht="24.75" thickTop="1" thickBot="1">
      <c r="A548" s="38" t="str">
        <f>'Протоколы испытаний'!A548</f>
        <v>Номер серии</v>
      </c>
      <c r="B548" s="66">
        <f>'Протоколы испытаний'!B548</f>
        <v>1</v>
      </c>
      <c r="C548" s="28">
        <f>'Протоколы испытаний'!C548</f>
        <v>2</v>
      </c>
      <c r="D548" s="28">
        <f>'Протоколы испытаний'!D548</f>
        <v>3</v>
      </c>
      <c r="E548" s="28">
        <f>'Протоколы испытаний'!E548</f>
        <v>4</v>
      </c>
      <c r="F548" s="29">
        <f>'Протоколы испытаний'!F548</f>
        <v>5</v>
      </c>
      <c r="G548" s="71"/>
      <c r="H548" s="64" t="str">
        <f>'Протоколы испытаний'!H548</f>
        <v>число серий</v>
      </c>
      <c r="I548" s="2"/>
      <c r="J548" s="56" t="s">
        <v>0</v>
      </c>
      <c r="K548" s="1"/>
      <c r="L548" s="17" t="str">
        <f>L$2</f>
        <v>Выполните 8 испытаний</v>
      </c>
    </row>
    <row r="549" spans="1:12" ht="19.5" thickTop="1">
      <c r="A549" s="39" t="str">
        <f>'Протоколы испытаний'!A549</f>
        <v>Значения X   в 1-м испытании</v>
      </c>
      <c r="B549" s="30">
        <f>'Протоколы испытаний'!B549</f>
        <v>0</v>
      </c>
      <c r="C549" s="67">
        <f>'Протоколы испытаний'!C549</f>
        <v>0</v>
      </c>
      <c r="D549" s="67">
        <f>'Протоколы испытаний'!D549</f>
        <v>0</v>
      </c>
      <c r="E549" s="67">
        <f>'Протоколы испытаний'!E549</f>
        <v>0</v>
      </c>
      <c r="F549" s="68">
        <f>'Протоколы испытаний'!F549</f>
        <v>0</v>
      </c>
      <c r="G549" s="70"/>
      <c r="H549" s="67">
        <f>'Протоколы испытаний'!H549</f>
        <v>0</v>
      </c>
      <c r="I549" s="5"/>
      <c r="J549" s="57">
        <f>IF(SUM(H549:H556)&gt;0,1,10^(-5))</f>
        <v>1.0000000000000001E-5</v>
      </c>
      <c r="K549" s="1"/>
      <c r="L549" s="17" t="str">
        <f>L$3</f>
        <v>из 5 серий по 3 броска монеты</v>
      </c>
    </row>
    <row r="550" spans="1:12" ht="18.75">
      <c r="A550" s="40" t="str">
        <f>'Протоколы испытаний'!A550</f>
        <v>Значения X во 2-м испытании</v>
      </c>
      <c r="B550" s="32">
        <f>'Протоколы испытаний'!B550</f>
        <v>0</v>
      </c>
      <c r="C550" s="24">
        <f>'Протоколы испытаний'!C550</f>
        <v>0</v>
      </c>
      <c r="D550" s="24">
        <f>'Протоколы испытаний'!D550</f>
        <v>0</v>
      </c>
      <c r="E550" s="24">
        <f>'Протоколы испытаний'!E550</f>
        <v>0</v>
      </c>
      <c r="F550" s="77">
        <f>'Протоколы испытаний'!F550</f>
        <v>0</v>
      </c>
      <c r="G550" s="70"/>
      <c r="H550" s="24">
        <f>'Протоколы испытаний'!H550</f>
        <v>0</v>
      </c>
      <c r="I550" s="5"/>
      <c r="J550" s="1"/>
      <c r="K550" s="1"/>
      <c r="L550" s="1" t="str">
        <f>L$4</f>
        <v>X — число серий, в которых трижды</v>
      </c>
    </row>
    <row r="551" spans="1:12" ht="18.75">
      <c r="A551" s="40" t="str">
        <f>'Протоколы испытаний'!A551</f>
        <v>Значения X   в 3-м испытании</v>
      </c>
      <c r="B551" s="32">
        <f>'Протоколы испытаний'!B551</f>
        <v>0</v>
      </c>
      <c r="C551" s="24">
        <f>'Протоколы испытаний'!C551</f>
        <v>0</v>
      </c>
      <c r="D551" s="24">
        <f>'Протоколы испытаний'!D551</f>
        <v>0</v>
      </c>
      <c r="E551" s="24">
        <f>'Протоколы испытаний'!E551</f>
        <v>0</v>
      </c>
      <c r="F551" s="77">
        <f>'Протоколы испытаний'!F551</f>
        <v>0</v>
      </c>
      <c r="G551" s="70"/>
      <c r="H551" s="24">
        <f>'Протоколы испытаний'!H551</f>
        <v>0</v>
      </c>
      <c r="I551" s="5"/>
      <c r="J551" s="1"/>
      <c r="K551" s="1"/>
      <c r="L551" s="1" t="str">
        <f>L$5</f>
        <v>выпал орел.</v>
      </c>
    </row>
    <row r="552" spans="1:12" ht="18.75">
      <c r="A552" s="40" t="str">
        <f>'Протоколы испытаний'!A552</f>
        <v>Значения X   в 4-м испытании</v>
      </c>
      <c r="B552" s="32">
        <f>'Протоколы испытаний'!B552</f>
        <v>0</v>
      </c>
      <c r="C552" s="24">
        <f>'Протоколы испытаний'!C552</f>
        <v>0</v>
      </c>
      <c r="D552" s="24">
        <f>'Протоколы испытаний'!D552</f>
        <v>0</v>
      </c>
      <c r="E552" s="24">
        <f>'Протоколы испытаний'!E552</f>
        <v>0</v>
      </c>
      <c r="F552" s="77">
        <f>'Протоколы испытаний'!F552</f>
        <v>0</v>
      </c>
      <c r="G552" s="70"/>
      <c r="H552" s="24">
        <f>'Протоколы испытаний'!H552</f>
        <v>0</v>
      </c>
      <c r="I552" s="6"/>
      <c r="J552" s="1"/>
      <c r="K552" s="1"/>
      <c r="L552" s="1">
        <f>L$6</f>
        <v>0</v>
      </c>
    </row>
    <row r="553" spans="1:12" ht="18.75">
      <c r="A553" s="40" t="str">
        <f>'Протоколы испытаний'!A553</f>
        <v>Значения X   в 5-м испытании</v>
      </c>
      <c r="B553" s="32">
        <f>'Протоколы испытаний'!B553</f>
        <v>0</v>
      </c>
      <c r="C553" s="24">
        <f>'Протоколы испытаний'!C553</f>
        <v>0</v>
      </c>
      <c r="D553" s="24">
        <f>'Протоколы испытаний'!D553</f>
        <v>0</v>
      </c>
      <c r="E553" s="24">
        <f>'Протоколы испытаний'!E553</f>
        <v>0</v>
      </c>
      <c r="F553" s="77">
        <f>'Протоколы испытаний'!F553</f>
        <v>0</v>
      </c>
      <c r="G553" s="70"/>
      <c r="H553" s="24">
        <f>'Протоколы испытаний'!H553</f>
        <v>0</v>
      </c>
      <c r="I553" s="6"/>
      <c r="J553" s="1"/>
      <c r="K553" s="1"/>
      <c r="L553" s="1"/>
    </row>
    <row r="554" spans="1:12" ht="18.75">
      <c r="A554" s="40" t="str">
        <f>'Протоколы испытаний'!A554</f>
        <v>Значения X   в 6-м испытании</v>
      </c>
      <c r="B554" s="32">
        <f>'Протоколы испытаний'!B554</f>
        <v>0</v>
      </c>
      <c r="C554" s="24">
        <f>'Протоколы испытаний'!C554</f>
        <v>0</v>
      </c>
      <c r="D554" s="24">
        <f>'Протоколы испытаний'!D554</f>
        <v>0</v>
      </c>
      <c r="E554" s="24">
        <f>'Протоколы испытаний'!E554</f>
        <v>0</v>
      </c>
      <c r="F554" s="77">
        <f>'Протоколы испытаний'!F554</f>
        <v>0</v>
      </c>
      <c r="G554" s="70"/>
      <c r="H554" s="24">
        <f>'Протоколы испытаний'!H554</f>
        <v>0</v>
      </c>
      <c r="I554" s="6"/>
      <c r="J554" s="1"/>
      <c r="K554" s="1"/>
      <c r="L554" s="1"/>
    </row>
    <row r="555" spans="1:12" ht="18.75">
      <c r="A555" s="40" t="str">
        <f>'Протоколы испытаний'!A555</f>
        <v>Значения X   в 7-м испытании</v>
      </c>
      <c r="B555" s="32">
        <f>'Протоколы испытаний'!B555</f>
        <v>0</v>
      </c>
      <c r="C555" s="24">
        <f>'Протоколы испытаний'!C555</f>
        <v>0</v>
      </c>
      <c r="D555" s="24">
        <f>'Протоколы испытаний'!D555</f>
        <v>0</v>
      </c>
      <c r="E555" s="24">
        <f>'Протоколы испытаний'!E555</f>
        <v>0</v>
      </c>
      <c r="F555" s="77">
        <f>'Протоколы испытаний'!F555</f>
        <v>0</v>
      </c>
      <c r="G555" s="70"/>
      <c r="H555" s="24">
        <f>'Протоколы испытаний'!H555</f>
        <v>0</v>
      </c>
      <c r="I555" s="6"/>
      <c r="J555" s="1"/>
      <c r="K555" s="1"/>
      <c r="L555" s="1"/>
    </row>
    <row r="556" spans="1:12" ht="19.5" thickBot="1">
      <c r="A556" s="41" t="str">
        <f>'Протоколы испытаний'!A556</f>
        <v>Значения X   в 8-м испытании</v>
      </c>
      <c r="B556" s="34">
        <f>'Протоколы испытаний'!B556</f>
        <v>0</v>
      </c>
      <c r="C556" s="69">
        <f>'Протоколы испытаний'!C556</f>
        <v>0</v>
      </c>
      <c r="D556" s="69">
        <f>'Протоколы испытаний'!D556</f>
        <v>0</v>
      </c>
      <c r="E556" s="69">
        <f>'Протоколы испытаний'!E556</f>
        <v>0</v>
      </c>
      <c r="F556" s="78">
        <f>'Протоколы испытаний'!F556</f>
        <v>0</v>
      </c>
      <c r="G556" s="70"/>
      <c r="H556" s="27">
        <f>'Протоколы испытаний'!H556</f>
        <v>0</v>
      </c>
      <c r="I556" s="6"/>
      <c r="J556" s="1"/>
      <c r="K556" s="1"/>
      <c r="L556" s="1">
        <f>L$10</f>
        <v>0</v>
      </c>
    </row>
    <row r="557" spans="1:12" ht="20.25" thickTop="1" thickBot="1">
      <c r="A557" s="81" t="str">
        <f>'Протоколы испытаний'!A557</f>
        <v>xi</v>
      </c>
      <c r="B557" s="82">
        <f>'Протоколы испытаний'!B557</f>
        <v>0</v>
      </c>
      <c r="C557" s="83">
        <f>'Протоколы испытаний'!C557</f>
        <v>1</v>
      </c>
      <c r="D557" s="83">
        <f>'Протоколы испытаний'!D557</f>
        <v>2</v>
      </c>
      <c r="E557" s="83">
        <f>'Протоколы испытаний'!E557</f>
        <v>3</v>
      </c>
      <c r="F557" s="83">
        <f>'Протоколы испытаний'!F557</f>
        <v>4</v>
      </c>
      <c r="G557" s="83">
        <f>'Протоколы испытаний'!G557</f>
        <v>5</v>
      </c>
      <c r="H557" s="83" t="str">
        <f>'Протоколы испытаний'!H557</f>
        <v>&gt;5</v>
      </c>
      <c r="I557" s="6"/>
      <c r="J557" s="1"/>
      <c r="K557" s="1"/>
      <c r="L557" s="1">
        <f>L$11</f>
        <v>0</v>
      </c>
    </row>
    <row r="558" spans="1:12" ht="18.75">
      <c r="A558" s="72" t="str">
        <f>'Протоколы испытаний'!A558</f>
        <v>n(X=xi)</v>
      </c>
      <c r="B558" s="108">
        <f>'Протоколы испытаний'!B558</f>
        <v>0</v>
      </c>
      <c r="C558" s="109">
        <f>'Протоколы испытаний'!C558</f>
        <v>0</v>
      </c>
      <c r="D558" s="109">
        <f>'Протоколы испытаний'!D558</f>
        <v>0</v>
      </c>
      <c r="E558" s="109">
        <f>'Протоколы испытаний'!E558</f>
        <v>0</v>
      </c>
      <c r="F558" s="109">
        <f>'Протоколы испытаний'!F558</f>
        <v>0</v>
      </c>
      <c r="G558" s="109">
        <f>'Протоколы испытаний'!G558</f>
        <v>0</v>
      </c>
      <c r="H558" s="110">
        <f>'Протоколы испытаний'!H558</f>
        <v>0</v>
      </c>
      <c r="I558" s="6">
        <f>SUM(B558:H558)</f>
        <v>0</v>
      </c>
      <c r="J558" s="1"/>
      <c r="K558" s="1"/>
      <c r="L558" s="1">
        <f>L$12</f>
        <v>0</v>
      </c>
    </row>
    <row r="559" spans="1:12" ht="19.5" thickBot="1">
      <c r="A559" s="46" t="str">
        <f>'Протоколы испытаний'!A559</f>
        <v>w(X=xi)</v>
      </c>
      <c r="B559" s="34">
        <f>IF($I558=0,0,B558/$I558)</f>
        <v>0</v>
      </c>
      <c r="C559" s="69">
        <f t="shared" ref="C559" si="117">IF($I558=0,0,C558/$I558)</f>
        <v>0</v>
      </c>
      <c r="D559" s="69">
        <f t="shared" ref="D559" si="118">IF($I558=0,0,D558/$I558)</f>
        <v>0</v>
      </c>
      <c r="E559" s="69">
        <f t="shared" ref="E559" si="119">IF($I558=0,0,E558/$I558)</f>
        <v>0</v>
      </c>
      <c r="F559" s="69">
        <f t="shared" ref="F559" si="120">IF($I558=0,0,F558/$I558)</f>
        <v>0</v>
      </c>
      <c r="G559" s="69">
        <f t="shared" ref="G559" si="121">IF($I558=0,0,G558/$I558)</f>
        <v>0</v>
      </c>
      <c r="H559" s="78">
        <f t="shared" ref="H559" si="122">IF($I558=0,0,H558/$I558)</f>
        <v>0</v>
      </c>
      <c r="I559" s="6">
        <f>SUM(B559:H559)</f>
        <v>0</v>
      </c>
      <c r="J559" s="1"/>
      <c r="K559" s="1"/>
      <c r="L559" s="1">
        <f>L$13</f>
        <v>0</v>
      </c>
    </row>
    <row r="560" spans="1:12" ht="19.5" thickTop="1">
      <c r="A560" s="47" t="str">
        <f>'Протоколы испытаний'!A560</f>
        <v>p(xi) (для биномиального закона)</v>
      </c>
      <c r="B560" s="88">
        <f>'Протоколы испытаний'!B560</f>
        <v>0.51290999999999998</v>
      </c>
      <c r="C560" s="106">
        <f>'Протоколы испытаний'!C560</f>
        <v>0.36636000000000002</v>
      </c>
      <c r="D560" s="106" t="str">
        <f>'Протоколы испытаний'!D560</f>
        <v>0.10468</v>
      </c>
      <c r="E560" s="106">
        <f>'Протоколы испытаний'!E560</f>
        <v>1.495E-2</v>
      </c>
      <c r="F560" s="106">
        <f>'Протоколы испытаний'!F560</f>
        <v>1.07E-3</v>
      </c>
      <c r="G560" s="106">
        <f>'Протоколы испытаний'!G560</f>
        <v>3.0000000000000001E-5</v>
      </c>
      <c r="H560" s="107">
        <f>'Протоколы испытаний'!H560</f>
        <v>0</v>
      </c>
      <c r="I560" s="6"/>
      <c r="J560" s="1"/>
      <c r="K560" s="1"/>
      <c r="L560" s="1">
        <f>L$14</f>
        <v>0</v>
      </c>
    </row>
    <row r="561" spans="1:12" ht="18">
      <c r="A561" s="45" t="str">
        <f>'Протоколы испытаний'!A561</f>
        <v>p(xi) (для закона Пуассона)</v>
      </c>
      <c r="B561" s="91">
        <f>'Протоколы испытаний'!B561</f>
        <v>0.53525999999999996</v>
      </c>
      <c r="C561" s="53">
        <f>'Протоколы испытаний'!C561</f>
        <v>0.33454</v>
      </c>
      <c r="D561" s="53">
        <f>'Протоколы испытаний'!D561</f>
        <v>0.10453999999999999</v>
      </c>
      <c r="E561" s="53">
        <f>'Протоколы испытаний'!E561</f>
        <v>2.1780000000000001E-2</v>
      </c>
      <c r="F561" s="53">
        <f>'Протоколы испытаний'!F561</f>
        <v>3.3999999999999998E-3</v>
      </c>
      <c r="G561" s="53">
        <f>'Протоколы испытаний'!G561</f>
        <v>4.2999999999999999E-4</v>
      </c>
      <c r="H561" s="97">
        <f>'Протоколы испытаний'!H561</f>
        <v>0</v>
      </c>
      <c r="I561" s="1"/>
      <c r="J561" s="1"/>
      <c r="K561" s="1"/>
      <c r="L561" s="1">
        <f>L$15</f>
        <v>0</v>
      </c>
    </row>
    <row r="562" spans="1:12" ht="18">
      <c r="A562" s="45" t="str">
        <f>'Протоколы испытаний'!A562</f>
        <v>p(xi) (по теореме Муавра-Лапласа)</v>
      </c>
      <c r="B562" s="91">
        <f>'Протоколы испытаний'!B562</f>
        <v>0.37745124180654221</v>
      </c>
      <c r="C562" s="53">
        <f>'Протоколы испытаний'!C562</f>
        <v>0.47438196387197351</v>
      </c>
      <c r="D562" s="53">
        <f>'Протоколы испытаний'!D562</f>
        <v>9.5776066705217863E-2</v>
      </c>
      <c r="E562" s="53">
        <f>'Протоколы испытаний'!E562</f>
        <v>3.1063282434063348E-3</v>
      </c>
      <c r="F562" s="53">
        <f>'Протоколы испытаний'!F562</f>
        <v>1.6184497205098575E-5</v>
      </c>
      <c r="G562" s="53">
        <f>'Протоколы испытаний'!G562</f>
        <v>1.35460475991584E-8</v>
      </c>
      <c r="H562" s="97">
        <f>'Протоколы испытаний'!H562</f>
        <v>0</v>
      </c>
      <c r="I562" s="1"/>
      <c r="J562" s="1"/>
      <c r="K562" s="1"/>
      <c r="L562" s="1">
        <f>L$17</f>
        <v>0</v>
      </c>
    </row>
    <row r="563" spans="1:12" ht="18">
      <c r="A563" s="45" t="str">
        <f>'Протоколы испытаний'!A563</f>
        <v>Fвыб(xi)</v>
      </c>
      <c r="B563" s="32">
        <v>0</v>
      </c>
      <c r="C563" s="24">
        <f>B559</f>
        <v>0</v>
      </c>
      <c r="D563" s="24">
        <f>SUM(B559:C559)</f>
        <v>0</v>
      </c>
      <c r="E563" s="24">
        <f>SUM(B559:D559)</f>
        <v>0</v>
      </c>
      <c r="F563" s="24">
        <f>SUM(B559:E559)</f>
        <v>0</v>
      </c>
      <c r="G563" s="24">
        <f>SUM(B559:F559)</f>
        <v>0</v>
      </c>
      <c r="H563" s="77">
        <f>SUM(B559:G559)</f>
        <v>0</v>
      </c>
      <c r="I563" s="1"/>
      <c r="J563" s="1"/>
      <c r="K563" s="1"/>
      <c r="L563" s="1"/>
    </row>
    <row r="564" spans="1:12" ht="18">
      <c r="A564" s="45" t="str">
        <f>'Протоколы испытаний'!A564</f>
        <v>Fбином(xi)</v>
      </c>
      <c r="B564" s="91">
        <f>'Протоколы испытаний'!B564</f>
        <v>0</v>
      </c>
      <c r="C564" s="53">
        <f>'Протоколы испытаний'!C564</f>
        <v>0.51290999999999998</v>
      </c>
      <c r="D564" s="53">
        <f>'Протоколы испытаний'!D564</f>
        <v>0.87927</v>
      </c>
      <c r="E564" s="53">
        <f>'Протоколы испытаний'!E564</f>
        <v>0.98394999999999999</v>
      </c>
      <c r="F564" s="53">
        <f>'Протоколы испытаний'!F564</f>
        <v>0.99890000000000001</v>
      </c>
      <c r="G564" s="53">
        <f>'Протоколы испытаний'!G564</f>
        <v>0.99997000000000003</v>
      </c>
      <c r="H564" s="97">
        <f>'Протоколы испытаний'!H564</f>
        <v>1</v>
      </c>
      <c r="I564" s="1"/>
      <c r="J564" s="1"/>
      <c r="K564" s="1"/>
      <c r="L564" s="1"/>
    </row>
    <row r="565" spans="1:12" ht="18">
      <c r="A565" s="45" t="str">
        <f>'Протоколы испытаний'!A565</f>
        <v>Fпуасс(xi)</v>
      </c>
      <c r="B565" s="91">
        <f>'Протоколы испытаний'!B565</f>
        <v>0</v>
      </c>
      <c r="C565" s="53">
        <f>'Протоколы испытаний'!C565</f>
        <v>0.53525999999999996</v>
      </c>
      <c r="D565" s="53">
        <f>'Протоколы испытаний'!D565</f>
        <v>0.87927</v>
      </c>
      <c r="E565" s="53">
        <f>'Протоколы испытаний'!E565</f>
        <v>0.98394999999999999</v>
      </c>
      <c r="F565" s="53">
        <f>'Протоколы испытаний'!F565</f>
        <v>0.99890000000000001</v>
      </c>
      <c r="G565" s="53">
        <f>'Протоколы испытаний'!G565</f>
        <v>0.99997000000000003</v>
      </c>
      <c r="H565" s="97">
        <f>'Протоколы испытаний'!H565</f>
        <v>1</v>
      </c>
      <c r="I565" s="1"/>
      <c r="J565" s="1"/>
      <c r="K565" s="1"/>
      <c r="L565" s="1"/>
    </row>
    <row r="566" spans="1:12" ht="18.75" thickBot="1">
      <c r="A566" s="46" t="str">
        <f>'Протоколы испытаний'!A566</f>
        <v>Fнорм((xi-x(i-1))/2)</v>
      </c>
      <c r="B566" s="94"/>
      <c r="C566" s="54">
        <f>'Протоколы испытаний'!C566</f>
        <v>0.43288618749631069</v>
      </c>
      <c r="D566" s="54">
        <f>'Протоколы испытаний'!D566</f>
        <v>0.88163821468107129</v>
      </c>
      <c r="E566" s="54">
        <f>'Протоколы испытаний'!E566</f>
        <v>0.99438505667354171</v>
      </c>
      <c r="F566" s="54">
        <f>'Протоколы испытаний'!F566</f>
        <v>0.99994940269737909</v>
      </c>
      <c r="G566" s="54">
        <f>'Протоколы испытаний'!G566</f>
        <v>0.99999991969272073</v>
      </c>
      <c r="H566" s="98">
        <f>'Протоколы испытаний'!H566</f>
        <v>1</v>
      </c>
      <c r="I566" s="1"/>
      <c r="J566" s="1"/>
      <c r="K566" s="1"/>
      <c r="L566" s="1"/>
    </row>
    <row r="567" spans="1:12" ht="19.5" thickTop="1">
      <c r="A567" s="1"/>
      <c r="B567" s="26"/>
      <c r="C567" s="26"/>
      <c r="D567" s="26"/>
      <c r="E567" s="25"/>
      <c r="F567" s="25"/>
      <c r="G567" s="25"/>
      <c r="H567" s="5"/>
      <c r="I567" s="1"/>
      <c r="J567" s="1"/>
      <c r="K567" s="1"/>
      <c r="L567" s="1"/>
    </row>
    <row r="568" spans="1:12" ht="18.75">
      <c r="A568" s="20" t="s">
        <v>81</v>
      </c>
      <c r="B568" s="25"/>
      <c r="C568" s="25"/>
      <c r="D568" s="25"/>
      <c r="E568" s="25"/>
      <c r="F568" s="25"/>
      <c r="G568" s="25"/>
      <c r="H568" s="95"/>
      <c r="I568" s="1"/>
      <c r="J568" s="1"/>
      <c r="K568" s="1"/>
      <c r="L568" s="100" t="s">
        <v>76</v>
      </c>
    </row>
    <row r="569" spans="1:12" ht="18.75">
      <c r="A569" s="20"/>
      <c r="B569" s="25"/>
      <c r="C569" s="25"/>
      <c r="D569" s="25"/>
      <c r="E569" s="25"/>
      <c r="F569" s="25"/>
      <c r="G569" s="25"/>
      <c r="H569" s="95"/>
      <c r="I569" s="1"/>
      <c r="J569" s="1"/>
      <c r="K569" s="1"/>
      <c r="L569" s="1"/>
    </row>
    <row r="570" spans="1:12" ht="18.75">
      <c r="A570" s="20"/>
      <c r="B570" s="25"/>
      <c r="C570" s="25"/>
      <c r="D570" s="25"/>
      <c r="E570" s="25"/>
      <c r="F570" s="25"/>
      <c r="G570" s="25"/>
      <c r="H570" s="95"/>
      <c r="I570" s="1"/>
      <c r="J570" s="1"/>
      <c r="K570" s="1"/>
      <c r="L570" s="1"/>
    </row>
    <row r="571" spans="1:12" ht="18.75">
      <c r="A571" s="20"/>
      <c r="B571" s="25"/>
      <c r="C571" s="25"/>
      <c r="D571" s="25"/>
      <c r="E571" s="25"/>
      <c r="F571" s="25"/>
      <c r="G571" s="25"/>
      <c r="H571" s="95"/>
      <c r="I571" s="1"/>
      <c r="J571" s="1"/>
      <c r="K571" s="1"/>
      <c r="L571" s="1"/>
    </row>
    <row r="572" spans="1:12" ht="1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9.5" thickBot="1">
      <c r="A573" s="10" t="str">
        <f>'Название и список группы'!A23</f>
        <v>Фоменко</v>
      </c>
      <c r="B573" s="113" t="str">
        <f>'Название и список группы'!B23</f>
        <v>Валерия Алексеевна</v>
      </c>
      <c r="C573" s="113"/>
      <c r="D573" s="113"/>
      <c r="E573" s="113"/>
      <c r="F573" s="113"/>
      <c r="G573" s="113"/>
      <c r="H573" s="113"/>
      <c r="I573" s="113"/>
      <c r="J573" s="113"/>
      <c r="K573" s="1"/>
      <c r="L573" s="1">
        <f>L$27</f>
        <v>0</v>
      </c>
    </row>
    <row r="574" spans="1:12" ht="24.75" thickTop="1" thickBot="1">
      <c r="A574" s="38" t="str">
        <f>'Протоколы испытаний'!A574</f>
        <v>Номер серии</v>
      </c>
      <c r="B574" s="66">
        <f>'Протоколы испытаний'!B574</f>
        <v>1</v>
      </c>
      <c r="C574" s="28">
        <f>'Протоколы испытаний'!C574</f>
        <v>2</v>
      </c>
      <c r="D574" s="28">
        <f>'Протоколы испытаний'!D574</f>
        <v>3</v>
      </c>
      <c r="E574" s="28">
        <f>'Протоколы испытаний'!E574</f>
        <v>4</v>
      </c>
      <c r="F574" s="29">
        <f>'Протоколы испытаний'!F574</f>
        <v>5</v>
      </c>
      <c r="G574" s="71"/>
      <c r="H574" s="64" t="str">
        <f>'Протоколы испытаний'!H574</f>
        <v>число серий</v>
      </c>
      <c r="I574" s="2"/>
      <c r="J574" s="56" t="s">
        <v>0</v>
      </c>
      <c r="K574" s="1"/>
      <c r="L574" s="17" t="str">
        <f>L$2</f>
        <v>Выполните 8 испытаний</v>
      </c>
    </row>
    <row r="575" spans="1:12" ht="19.5" thickTop="1">
      <c r="A575" s="39" t="str">
        <f>'Протоколы испытаний'!A575</f>
        <v>Значения X   в 1-м испытании</v>
      </c>
      <c r="B575" s="30">
        <f>'Протоколы испытаний'!B575</f>
        <v>0</v>
      </c>
      <c r="C575" s="67">
        <f>'Протоколы испытаний'!C575</f>
        <v>0</v>
      </c>
      <c r="D575" s="67">
        <f>'Протоколы испытаний'!D575</f>
        <v>0</v>
      </c>
      <c r="E575" s="67">
        <f>'Протоколы испытаний'!E575</f>
        <v>0</v>
      </c>
      <c r="F575" s="68">
        <f>'Протоколы испытаний'!F575</f>
        <v>0</v>
      </c>
      <c r="G575" s="70"/>
      <c r="H575" s="67">
        <f>'Протоколы испытаний'!H575</f>
        <v>0</v>
      </c>
      <c r="I575" s="5"/>
      <c r="J575" s="57">
        <f>IF(SUM(H575:H582)&gt;0,1,10^(-5))</f>
        <v>1.0000000000000001E-5</v>
      </c>
      <c r="K575" s="1"/>
      <c r="L575" s="17" t="str">
        <f>L$3</f>
        <v>из 5 серий по 3 броска монеты</v>
      </c>
    </row>
    <row r="576" spans="1:12" ht="18.75">
      <c r="A576" s="40" t="str">
        <f>'Протоколы испытаний'!A576</f>
        <v>Значения X во 2-м испытании</v>
      </c>
      <c r="B576" s="32">
        <f>'Протоколы испытаний'!B576</f>
        <v>0</v>
      </c>
      <c r="C576" s="24">
        <f>'Протоколы испытаний'!C576</f>
        <v>0</v>
      </c>
      <c r="D576" s="24">
        <f>'Протоколы испытаний'!D576</f>
        <v>0</v>
      </c>
      <c r="E576" s="24">
        <f>'Протоколы испытаний'!E576</f>
        <v>0</v>
      </c>
      <c r="F576" s="77">
        <f>'Протоколы испытаний'!F576</f>
        <v>0</v>
      </c>
      <c r="G576" s="70"/>
      <c r="H576" s="24">
        <f>'Протоколы испытаний'!H576</f>
        <v>0</v>
      </c>
      <c r="I576" s="5"/>
      <c r="J576" s="1"/>
      <c r="K576" s="1"/>
      <c r="L576" s="1" t="str">
        <f>L$4</f>
        <v>X — число серий, в которых трижды</v>
      </c>
    </row>
    <row r="577" spans="1:12" ht="18.75">
      <c r="A577" s="40" t="str">
        <f>'Протоколы испытаний'!A577</f>
        <v>Значения X   в 3-м испытании</v>
      </c>
      <c r="B577" s="32">
        <f>'Протоколы испытаний'!B577</f>
        <v>0</v>
      </c>
      <c r="C577" s="24">
        <f>'Протоколы испытаний'!C577</f>
        <v>0</v>
      </c>
      <c r="D577" s="24">
        <f>'Протоколы испытаний'!D577</f>
        <v>0</v>
      </c>
      <c r="E577" s="24">
        <f>'Протоколы испытаний'!E577</f>
        <v>0</v>
      </c>
      <c r="F577" s="77">
        <f>'Протоколы испытаний'!F577</f>
        <v>0</v>
      </c>
      <c r="G577" s="70"/>
      <c r="H577" s="24">
        <f>'Протоколы испытаний'!H577</f>
        <v>0</v>
      </c>
      <c r="I577" s="5"/>
      <c r="J577" s="1"/>
      <c r="K577" s="1"/>
      <c r="L577" s="1" t="str">
        <f>L$5</f>
        <v>выпал орел.</v>
      </c>
    </row>
    <row r="578" spans="1:12" ht="18.75">
      <c r="A578" s="40" t="str">
        <f>'Протоколы испытаний'!A578</f>
        <v>Значения X   в 4-м испытании</v>
      </c>
      <c r="B578" s="32">
        <f>'Протоколы испытаний'!B578</f>
        <v>0</v>
      </c>
      <c r="C578" s="24">
        <f>'Протоколы испытаний'!C578</f>
        <v>0</v>
      </c>
      <c r="D578" s="24">
        <f>'Протоколы испытаний'!D578</f>
        <v>0</v>
      </c>
      <c r="E578" s="24">
        <f>'Протоколы испытаний'!E578</f>
        <v>0</v>
      </c>
      <c r="F578" s="77">
        <f>'Протоколы испытаний'!F578</f>
        <v>0</v>
      </c>
      <c r="G578" s="70"/>
      <c r="H578" s="24">
        <f>'Протоколы испытаний'!H578</f>
        <v>0</v>
      </c>
      <c r="I578" s="6"/>
      <c r="J578" s="1"/>
      <c r="K578" s="1"/>
      <c r="L578" s="1">
        <f>L$6</f>
        <v>0</v>
      </c>
    </row>
    <row r="579" spans="1:12" ht="18.75">
      <c r="A579" s="40" t="str">
        <f>'Протоколы испытаний'!A579</f>
        <v>Значения X   в 5-м испытании</v>
      </c>
      <c r="B579" s="32">
        <f>'Протоколы испытаний'!B579</f>
        <v>0</v>
      </c>
      <c r="C579" s="24">
        <f>'Протоколы испытаний'!C579</f>
        <v>0</v>
      </c>
      <c r="D579" s="24">
        <f>'Протоколы испытаний'!D579</f>
        <v>0</v>
      </c>
      <c r="E579" s="24">
        <f>'Протоколы испытаний'!E579</f>
        <v>0</v>
      </c>
      <c r="F579" s="77">
        <f>'Протоколы испытаний'!F579</f>
        <v>0</v>
      </c>
      <c r="G579" s="70"/>
      <c r="H579" s="24">
        <f>'Протоколы испытаний'!H579</f>
        <v>0</v>
      </c>
      <c r="I579" s="6"/>
      <c r="J579" s="1"/>
      <c r="K579" s="1"/>
      <c r="L579" s="1"/>
    </row>
    <row r="580" spans="1:12" ht="18.75">
      <c r="A580" s="40" t="str">
        <f>'Протоколы испытаний'!A580</f>
        <v>Значения X   в 6-м испытании</v>
      </c>
      <c r="B580" s="32">
        <f>'Протоколы испытаний'!B580</f>
        <v>0</v>
      </c>
      <c r="C580" s="24">
        <f>'Протоколы испытаний'!C580</f>
        <v>0</v>
      </c>
      <c r="D580" s="24">
        <f>'Протоколы испытаний'!D580</f>
        <v>0</v>
      </c>
      <c r="E580" s="24">
        <f>'Протоколы испытаний'!E580</f>
        <v>0</v>
      </c>
      <c r="F580" s="77">
        <f>'Протоколы испытаний'!F580</f>
        <v>0</v>
      </c>
      <c r="G580" s="70"/>
      <c r="H580" s="24">
        <f>'Протоколы испытаний'!H580</f>
        <v>0</v>
      </c>
      <c r="I580" s="6"/>
      <c r="J580" s="1"/>
      <c r="K580" s="1"/>
      <c r="L580" s="1"/>
    </row>
    <row r="581" spans="1:12" ht="18.75">
      <c r="A581" s="40" t="str">
        <f>'Протоколы испытаний'!A581</f>
        <v>Значения X   в 7-м испытании</v>
      </c>
      <c r="B581" s="32">
        <f>'Протоколы испытаний'!B581</f>
        <v>0</v>
      </c>
      <c r="C581" s="24">
        <f>'Протоколы испытаний'!C581</f>
        <v>0</v>
      </c>
      <c r="D581" s="24">
        <f>'Протоколы испытаний'!D581</f>
        <v>0</v>
      </c>
      <c r="E581" s="24">
        <f>'Протоколы испытаний'!E581</f>
        <v>0</v>
      </c>
      <c r="F581" s="77">
        <f>'Протоколы испытаний'!F581</f>
        <v>0</v>
      </c>
      <c r="G581" s="70"/>
      <c r="H581" s="24">
        <f>'Протоколы испытаний'!H581</f>
        <v>0</v>
      </c>
      <c r="I581" s="6"/>
      <c r="J581" s="1"/>
      <c r="K581" s="1"/>
      <c r="L581" s="1"/>
    </row>
    <row r="582" spans="1:12" ht="19.5" thickBot="1">
      <c r="A582" s="41" t="str">
        <f>'Протоколы испытаний'!A582</f>
        <v>Значения X   в 8-м испытании</v>
      </c>
      <c r="B582" s="34">
        <f>'Протоколы испытаний'!B582</f>
        <v>0</v>
      </c>
      <c r="C582" s="69">
        <f>'Протоколы испытаний'!C582</f>
        <v>0</v>
      </c>
      <c r="D582" s="69">
        <f>'Протоколы испытаний'!D582</f>
        <v>0</v>
      </c>
      <c r="E582" s="69">
        <f>'Протоколы испытаний'!E582</f>
        <v>0</v>
      </c>
      <c r="F582" s="78">
        <f>'Протоколы испытаний'!F582</f>
        <v>0</v>
      </c>
      <c r="G582" s="70"/>
      <c r="H582" s="27">
        <f>'Протоколы испытаний'!H582</f>
        <v>0</v>
      </c>
      <c r="I582" s="6"/>
      <c r="J582" s="1"/>
      <c r="K582" s="1"/>
      <c r="L582" s="1">
        <f>L$10</f>
        <v>0</v>
      </c>
    </row>
    <row r="583" spans="1:12" ht="20.25" thickTop="1" thickBot="1">
      <c r="A583" s="81" t="str">
        <f>'Протоколы испытаний'!A583</f>
        <v>xi</v>
      </c>
      <c r="B583" s="82">
        <f>'Протоколы испытаний'!B583</f>
        <v>0</v>
      </c>
      <c r="C583" s="83">
        <f>'Протоколы испытаний'!C583</f>
        <v>1</v>
      </c>
      <c r="D583" s="83">
        <f>'Протоколы испытаний'!D583</f>
        <v>2</v>
      </c>
      <c r="E583" s="83">
        <f>'Протоколы испытаний'!E583</f>
        <v>3</v>
      </c>
      <c r="F583" s="83">
        <f>'Протоколы испытаний'!F583</f>
        <v>4</v>
      </c>
      <c r="G583" s="83">
        <f>'Протоколы испытаний'!G583</f>
        <v>5</v>
      </c>
      <c r="H583" s="83" t="str">
        <f>'Протоколы испытаний'!H583</f>
        <v>&gt;5</v>
      </c>
      <c r="I583" s="6"/>
      <c r="J583" s="1"/>
      <c r="K583" s="1"/>
      <c r="L583" s="1">
        <f>L$11</f>
        <v>0</v>
      </c>
    </row>
    <row r="584" spans="1:12" ht="18.75">
      <c r="A584" s="72" t="str">
        <f>'Протоколы испытаний'!A584</f>
        <v>n(X=xi)</v>
      </c>
      <c r="B584" s="108">
        <f>'Протоколы испытаний'!B584</f>
        <v>0</v>
      </c>
      <c r="C584" s="109">
        <f>'Протоколы испытаний'!C584</f>
        <v>0</v>
      </c>
      <c r="D584" s="109">
        <f>'Протоколы испытаний'!D584</f>
        <v>0</v>
      </c>
      <c r="E584" s="109">
        <f>'Протоколы испытаний'!E584</f>
        <v>0</v>
      </c>
      <c r="F584" s="109">
        <f>'Протоколы испытаний'!F584</f>
        <v>0</v>
      </c>
      <c r="G584" s="109">
        <f>'Протоколы испытаний'!G584</f>
        <v>0</v>
      </c>
      <c r="H584" s="110">
        <f>'Протоколы испытаний'!H584</f>
        <v>0</v>
      </c>
      <c r="I584" s="6">
        <f>SUM(B584:H584)</f>
        <v>0</v>
      </c>
      <c r="J584" s="1"/>
      <c r="K584" s="1"/>
      <c r="L584" s="1">
        <f>L$12</f>
        <v>0</v>
      </c>
    </row>
    <row r="585" spans="1:12" ht="19.5" thickBot="1">
      <c r="A585" s="46" t="str">
        <f>'Протоколы испытаний'!A585</f>
        <v>w(X=xi)</v>
      </c>
      <c r="B585" s="34">
        <f>IF($I584=0,0,B584/$I584)</f>
        <v>0</v>
      </c>
      <c r="C585" s="69">
        <f t="shared" ref="C585" si="123">IF($I584=0,0,C584/$I584)</f>
        <v>0</v>
      </c>
      <c r="D585" s="69">
        <f t="shared" ref="D585" si="124">IF($I584=0,0,D584/$I584)</f>
        <v>0</v>
      </c>
      <c r="E585" s="69">
        <f t="shared" ref="E585" si="125">IF($I584=0,0,E584/$I584)</f>
        <v>0</v>
      </c>
      <c r="F585" s="69">
        <f t="shared" ref="F585" si="126">IF($I584=0,0,F584/$I584)</f>
        <v>0</v>
      </c>
      <c r="G585" s="69">
        <f t="shared" ref="G585" si="127">IF($I584=0,0,G584/$I584)</f>
        <v>0</v>
      </c>
      <c r="H585" s="78">
        <f t="shared" ref="H585" si="128">IF($I584=0,0,H584/$I584)</f>
        <v>0</v>
      </c>
      <c r="I585" s="6">
        <f>SUM(B585:H585)</f>
        <v>0</v>
      </c>
      <c r="J585" s="1"/>
      <c r="K585" s="1"/>
      <c r="L585" s="1">
        <f>L$13</f>
        <v>0</v>
      </c>
    </row>
    <row r="586" spans="1:12" ht="19.5" thickTop="1">
      <c r="A586" s="47" t="str">
        <f>'Протоколы испытаний'!A586</f>
        <v>p(xi) (для биномиального закона)</v>
      </c>
      <c r="B586" s="88">
        <f>'Протоколы испытаний'!B586</f>
        <v>0.51290999999999998</v>
      </c>
      <c r="C586" s="106">
        <f>'Протоколы испытаний'!C586</f>
        <v>0.36636000000000002</v>
      </c>
      <c r="D586" s="106" t="str">
        <f>'Протоколы испытаний'!D586</f>
        <v>0.10468</v>
      </c>
      <c r="E586" s="106">
        <f>'Протоколы испытаний'!E586</f>
        <v>1.495E-2</v>
      </c>
      <c r="F586" s="106">
        <f>'Протоколы испытаний'!F586</f>
        <v>1.07E-3</v>
      </c>
      <c r="G586" s="106">
        <f>'Протоколы испытаний'!G586</f>
        <v>3.0000000000000001E-5</v>
      </c>
      <c r="H586" s="107">
        <f>'Протоколы испытаний'!H586</f>
        <v>0</v>
      </c>
      <c r="I586" s="6"/>
      <c r="J586" s="1"/>
      <c r="K586" s="1"/>
      <c r="L586" s="1">
        <f>L$14</f>
        <v>0</v>
      </c>
    </row>
    <row r="587" spans="1:12" ht="18">
      <c r="A587" s="45" t="str">
        <f>'Протоколы испытаний'!A587</f>
        <v>p(xi) (для закона Пуассона)</v>
      </c>
      <c r="B587" s="91">
        <f>'Протоколы испытаний'!B587</f>
        <v>0.53525999999999996</v>
      </c>
      <c r="C587" s="53">
        <f>'Протоколы испытаний'!C587</f>
        <v>0.33454</v>
      </c>
      <c r="D587" s="53">
        <f>'Протоколы испытаний'!D587</f>
        <v>0.10453999999999999</v>
      </c>
      <c r="E587" s="53">
        <f>'Протоколы испытаний'!E587</f>
        <v>2.1780000000000001E-2</v>
      </c>
      <c r="F587" s="53">
        <f>'Протоколы испытаний'!F587</f>
        <v>3.3999999999999998E-3</v>
      </c>
      <c r="G587" s="53">
        <f>'Протоколы испытаний'!G587</f>
        <v>4.2999999999999999E-4</v>
      </c>
      <c r="H587" s="97">
        <f>'Протоколы испытаний'!H587</f>
        <v>0</v>
      </c>
      <c r="I587" s="1"/>
      <c r="J587" s="1"/>
      <c r="K587" s="1"/>
      <c r="L587" s="1">
        <f>L$15</f>
        <v>0</v>
      </c>
    </row>
    <row r="588" spans="1:12" ht="18">
      <c r="A588" s="45" t="str">
        <f>'Протоколы испытаний'!A588</f>
        <v>p(xi) (по теореме Муавра-Лапласа)</v>
      </c>
      <c r="B588" s="91">
        <f>'Протоколы испытаний'!B588</f>
        <v>0.37745124180654221</v>
      </c>
      <c r="C588" s="53">
        <f>'Протоколы испытаний'!C588</f>
        <v>0.47438196387197351</v>
      </c>
      <c r="D588" s="53">
        <f>'Протоколы испытаний'!D588</f>
        <v>9.5776066705217863E-2</v>
      </c>
      <c r="E588" s="53">
        <f>'Протоколы испытаний'!E588</f>
        <v>3.1063282434063348E-3</v>
      </c>
      <c r="F588" s="53">
        <f>'Протоколы испытаний'!F588</f>
        <v>1.6184497205098575E-5</v>
      </c>
      <c r="G588" s="53">
        <f>'Протоколы испытаний'!G588</f>
        <v>1.35460475991584E-8</v>
      </c>
      <c r="H588" s="97">
        <f>'Протоколы испытаний'!H588</f>
        <v>0</v>
      </c>
      <c r="I588" s="1"/>
      <c r="J588" s="1"/>
      <c r="K588" s="1"/>
      <c r="L588" s="1">
        <f>L$17</f>
        <v>0</v>
      </c>
    </row>
    <row r="589" spans="1:12" ht="18">
      <c r="A589" s="45" t="str">
        <f>'Протоколы испытаний'!A589</f>
        <v>Fвыб(xi)</v>
      </c>
      <c r="B589" s="32">
        <v>0</v>
      </c>
      <c r="C589" s="24">
        <f>B585</f>
        <v>0</v>
      </c>
      <c r="D589" s="24">
        <f>SUM(B585:C585)</f>
        <v>0</v>
      </c>
      <c r="E589" s="24">
        <f>SUM(B585:D585)</f>
        <v>0</v>
      </c>
      <c r="F589" s="24">
        <f>SUM(B585:E585)</f>
        <v>0</v>
      </c>
      <c r="G589" s="24">
        <f>SUM(B585:F585)</f>
        <v>0</v>
      </c>
      <c r="H589" s="77">
        <f>SUM(B585:G585)</f>
        <v>0</v>
      </c>
      <c r="I589" s="1"/>
      <c r="J589" s="1"/>
      <c r="K589" s="1"/>
      <c r="L589" s="1"/>
    </row>
    <row r="590" spans="1:12" ht="18">
      <c r="A590" s="45" t="str">
        <f>'Протоколы испытаний'!A590</f>
        <v>Fбином(xi)</v>
      </c>
      <c r="B590" s="91">
        <f>'Протоколы испытаний'!B590</f>
        <v>0</v>
      </c>
      <c r="C590" s="53">
        <f>'Протоколы испытаний'!C590</f>
        <v>0.51290999999999998</v>
      </c>
      <c r="D590" s="53">
        <f>'Протоколы испытаний'!D590</f>
        <v>0.87927</v>
      </c>
      <c r="E590" s="53">
        <f>'Протоколы испытаний'!E590</f>
        <v>0.98394999999999999</v>
      </c>
      <c r="F590" s="53">
        <f>'Протоколы испытаний'!F590</f>
        <v>0.99890000000000001</v>
      </c>
      <c r="G590" s="53">
        <f>'Протоколы испытаний'!G590</f>
        <v>0.99997000000000003</v>
      </c>
      <c r="H590" s="97">
        <f>'Протоколы испытаний'!H590</f>
        <v>1</v>
      </c>
      <c r="I590" s="1"/>
      <c r="J590" s="1"/>
      <c r="K590" s="1"/>
      <c r="L590" s="1"/>
    </row>
    <row r="591" spans="1:12" ht="18">
      <c r="A591" s="45" t="str">
        <f>'Протоколы испытаний'!A591</f>
        <v>Fпуасс(xi)</v>
      </c>
      <c r="B591" s="91">
        <f>'Протоколы испытаний'!B591</f>
        <v>0</v>
      </c>
      <c r="C591" s="53">
        <f>'Протоколы испытаний'!C591</f>
        <v>0.53525999999999996</v>
      </c>
      <c r="D591" s="53">
        <f>'Протоколы испытаний'!D591</f>
        <v>0.87927</v>
      </c>
      <c r="E591" s="53">
        <f>'Протоколы испытаний'!E591</f>
        <v>0.98394999999999999</v>
      </c>
      <c r="F591" s="53">
        <f>'Протоколы испытаний'!F591</f>
        <v>0.99890000000000001</v>
      </c>
      <c r="G591" s="53">
        <f>'Протоколы испытаний'!G591</f>
        <v>0.99997000000000003</v>
      </c>
      <c r="H591" s="97">
        <f>'Протоколы испытаний'!H591</f>
        <v>1</v>
      </c>
      <c r="I591" s="1"/>
      <c r="J591" s="1"/>
      <c r="K591" s="1"/>
      <c r="L591" s="1"/>
    </row>
    <row r="592" spans="1:12" ht="18.75" thickBot="1">
      <c r="A592" s="46" t="str">
        <f>'Протоколы испытаний'!A592</f>
        <v>Fнорм((xi-x(i-1))/2)</v>
      </c>
      <c r="B592" s="94"/>
      <c r="C592" s="54">
        <f>'Протоколы испытаний'!C592</f>
        <v>0.43288618749631069</v>
      </c>
      <c r="D592" s="54">
        <f>'Протоколы испытаний'!D592</f>
        <v>0.88163821468107129</v>
      </c>
      <c r="E592" s="54">
        <f>'Протоколы испытаний'!E592</f>
        <v>0.99438505667354171</v>
      </c>
      <c r="F592" s="54">
        <f>'Протоколы испытаний'!F592</f>
        <v>0.99994940269737909</v>
      </c>
      <c r="G592" s="54">
        <f>'Протоколы испытаний'!G592</f>
        <v>0.99999991969272073</v>
      </c>
      <c r="H592" s="98">
        <f>'Протоколы испытаний'!H592</f>
        <v>1</v>
      </c>
      <c r="I592" s="1"/>
      <c r="J592" s="1"/>
      <c r="K592" s="1"/>
      <c r="L592" s="1"/>
    </row>
    <row r="593" spans="1:12" ht="19.5" thickTop="1">
      <c r="A593" s="1"/>
      <c r="B593" s="26"/>
      <c r="C593" s="26"/>
      <c r="D593" s="26"/>
      <c r="E593" s="25"/>
      <c r="F593" s="25"/>
      <c r="G593" s="25"/>
      <c r="H593" s="5"/>
      <c r="I593" s="1"/>
      <c r="J593" s="1"/>
      <c r="K593" s="1"/>
      <c r="L593" s="1"/>
    </row>
    <row r="594" spans="1:12" ht="18.75">
      <c r="A594" s="20" t="s">
        <v>81</v>
      </c>
      <c r="B594" s="25"/>
      <c r="C594" s="25"/>
      <c r="D594" s="25"/>
      <c r="E594" s="25"/>
      <c r="F594" s="25"/>
      <c r="G594" s="25"/>
      <c r="H594" s="95"/>
      <c r="I594" s="1"/>
      <c r="J594" s="1"/>
      <c r="K594" s="1"/>
      <c r="L594" s="100" t="s">
        <v>76</v>
      </c>
    </row>
    <row r="595" spans="1:12" ht="18.75">
      <c r="A595" s="20"/>
      <c r="B595" s="25"/>
      <c r="C595" s="25"/>
      <c r="D595" s="25"/>
      <c r="E595" s="25"/>
      <c r="F595" s="25"/>
      <c r="G595" s="25"/>
      <c r="H595" s="95"/>
      <c r="I595" s="1"/>
      <c r="J595" s="1"/>
      <c r="K595" s="1"/>
      <c r="L595" s="1"/>
    </row>
    <row r="596" spans="1:12" ht="18.75">
      <c r="A596" s="20"/>
      <c r="B596" s="25"/>
      <c r="C596" s="25"/>
      <c r="D596" s="25"/>
      <c r="E596" s="25"/>
      <c r="F596" s="25"/>
      <c r="G596" s="25"/>
      <c r="H596" s="95"/>
      <c r="I596" s="1"/>
      <c r="J596" s="1"/>
      <c r="K596" s="1"/>
      <c r="L596" s="1"/>
    </row>
    <row r="597" spans="1:12" ht="18.75">
      <c r="A597" s="20"/>
      <c r="B597" s="25"/>
      <c r="C597" s="25"/>
      <c r="D597" s="25"/>
      <c r="E597" s="25"/>
      <c r="F597" s="25"/>
      <c r="G597" s="25"/>
      <c r="H597" s="95"/>
      <c r="I597" s="1"/>
      <c r="J597" s="1"/>
      <c r="K597" s="1"/>
      <c r="L597" s="1"/>
    </row>
    <row r="598" spans="1:12" ht="1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9.5" thickBot="1">
      <c r="A599" s="10" t="str">
        <f>'Название и список группы'!A24</f>
        <v>Шершнев</v>
      </c>
      <c r="B599" s="113" t="str">
        <f>'Название и список группы'!B24</f>
        <v>Алексей Алексеевич</v>
      </c>
      <c r="C599" s="113"/>
      <c r="D599" s="113"/>
      <c r="E599" s="113"/>
      <c r="F599" s="113"/>
      <c r="G599" s="113"/>
      <c r="H599" s="113"/>
      <c r="I599" s="113"/>
      <c r="J599" s="113"/>
      <c r="K599" s="1"/>
      <c r="L599" s="1">
        <f>L$27</f>
        <v>0</v>
      </c>
    </row>
    <row r="600" spans="1:12" ht="24.75" thickTop="1" thickBot="1">
      <c r="A600" s="38" t="str">
        <f>'Протоколы испытаний'!A600</f>
        <v>Номер серии</v>
      </c>
      <c r="B600" s="66">
        <f>'Протоколы испытаний'!B600</f>
        <v>1</v>
      </c>
      <c r="C600" s="28">
        <f>'Протоколы испытаний'!C600</f>
        <v>2</v>
      </c>
      <c r="D600" s="28">
        <f>'Протоколы испытаний'!D600</f>
        <v>3</v>
      </c>
      <c r="E600" s="28">
        <f>'Протоколы испытаний'!E600</f>
        <v>4</v>
      </c>
      <c r="F600" s="29">
        <f>'Протоколы испытаний'!F600</f>
        <v>5</v>
      </c>
      <c r="G600" s="71"/>
      <c r="H600" s="64" t="str">
        <f>'Протоколы испытаний'!H600</f>
        <v>число серий</v>
      </c>
      <c r="I600" s="2"/>
      <c r="J600" s="56" t="s">
        <v>0</v>
      </c>
      <c r="K600" s="1"/>
      <c r="L600" s="17" t="str">
        <f>L$2</f>
        <v>Выполните 8 испытаний</v>
      </c>
    </row>
    <row r="601" spans="1:12" ht="19.5" thickTop="1">
      <c r="A601" s="39" t="str">
        <f>'Протоколы испытаний'!A601</f>
        <v>Значения X   в 1-м испытании</v>
      </c>
      <c r="B601" s="30">
        <f>'Протоколы испытаний'!B601</f>
        <v>0</v>
      </c>
      <c r="C601" s="67">
        <f>'Протоколы испытаний'!C601</f>
        <v>0</v>
      </c>
      <c r="D601" s="67">
        <f>'Протоколы испытаний'!D601</f>
        <v>0</v>
      </c>
      <c r="E601" s="67">
        <f>'Протоколы испытаний'!E601</f>
        <v>0</v>
      </c>
      <c r="F601" s="68">
        <f>'Протоколы испытаний'!F601</f>
        <v>0</v>
      </c>
      <c r="G601" s="70"/>
      <c r="H601" s="67">
        <f>'Протоколы испытаний'!H601</f>
        <v>0</v>
      </c>
      <c r="I601" s="5"/>
      <c r="J601" s="57">
        <f>IF(SUM(H601:H608)&gt;0,1,10^(-5))</f>
        <v>1.0000000000000001E-5</v>
      </c>
      <c r="K601" s="1"/>
      <c r="L601" s="17" t="str">
        <f>L$3</f>
        <v>из 5 серий по 3 броска монеты</v>
      </c>
    </row>
    <row r="602" spans="1:12" ht="18.75">
      <c r="A602" s="40" t="str">
        <f>'Протоколы испытаний'!A602</f>
        <v>Значения X во 2-м испытании</v>
      </c>
      <c r="B602" s="32">
        <f>'Протоколы испытаний'!B602</f>
        <v>0</v>
      </c>
      <c r="C602" s="24">
        <f>'Протоколы испытаний'!C602</f>
        <v>0</v>
      </c>
      <c r="D602" s="24">
        <f>'Протоколы испытаний'!D602</f>
        <v>0</v>
      </c>
      <c r="E602" s="24">
        <f>'Протоколы испытаний'!E602</f>
        <v>0</v>
      </c>
      <c r="F602" s="77">
        <f>'Протоколы испытаний'!F602</f>
        <v>0</v>
      </c>
      <c r="G602" s="70"/>
      <c r="H602" s="24">
        <f>'Протоколы испытаний'!H602</f>
        <v>0</v>
      </c>
      <c r="I602" s="5"/>
      <c r="J602" s="1"/>
      <c r="K602" s="1"/>
      <c r="L602" s="1" t="str">
        <f>L$4</f>
        <v>X — число серий, в которых трижды</v>
      </c>
    </row>
    <row r="603" spans="1:12" ht="18.75">
      <c r="A603" s="40" t="str">
        <f>'Протоколы испытаний'!A603</f>
        <v>Значения X   в 3-м испытании</v>
      </c>
      <c r="B603" s="32">
        <f>'Протоколы испытаний'!B603</f>
        <v>0</v>
      </c>
      <c r="C603" s="24">
        <f>'Протоколы испытаний'!C603</f>
        <v>0</v>
      </c>
      <c r="D603" s="24">
        <f>'Протоколы испытаний'!D603</f>
        <v>0</v>
      </c>
      <c r="E603" s="24">
        <f>'Протоколы испытаний'!E603</f>
        <v>0</v>
      </c>
      <c r="F603" s="77">
        <f>'Протоколы испытаний'!F603</f>
        <v>0</v>
      </c>
      <c r="G603" s="70"/>
      <c r="H603" s="24">
        <f>'Протоколы испытаний'!H603</f>
        <v>0</v>
      </c>
      <c r="I603" s="5"/>
      <c r="J603" s="1"/>
      <c r="K603" s="1"/>
      <c r="L603" s="1" t="str">
        <f>L$5</f>
        <v>выпал орел.</v>
      </c>
    </row>
    <row r="604" spans="1:12" ht="18.75">
      <c r="A604" s="40" t="str">
        <f>'Протоколы испытаний'!A604</f>
        <v>Значения X   в 4-м испытании</v>
      </c>
      <c r="B604" s="32">
        <f>'Протоколы испытаний'!B604</f>
        <v>0</v>
      </c>
      <c r="C604" s="24">
        <f>'Протоколы испытаний'!C604</f>
        <v>0</v>
      </c>
      <c r="D604" s="24">
        <f>'Протоколы испытаний'!D604</f>
        <v>0</v>
      </c>
      <c r="E604" s="24">
        <f>'Протоколы испытаний'!E604</f>
        <v>0</v>
      </c>
      <c r="F604" s="77">
        <f>'Протоколы испытаний'!F604</f>
        <v>0</v>
      </c>
      <c r="G604" s="70"/>
      <c r="H604" s="24">
        <f>'Протоколы испытаний'!H604</f>
        <v>0</v>
      </c>
      <c r="I604" s="6"/>
      <c r="J604" s="1"/>
      <c r="K604" s="1"/>
      <c r="L604" s="1">
        <f>L$6</f>
        <v>0</v>
      </c>
    </row>
    <row r="605" spans="1:12" ht="18.75">
      <c r="A605" s="40" t="str">
        <f>'Протоколы испытаний'!A605</f>
        <v>Значения X   в 5-м испытании</v>
      </c>
      <c r="B605" s="32">
        <f>'Протоколы испытаний'!B605</f>
        <v>0</v>
      </c>
      <c r="C605" s="24">
        <f>'Протоколы испытаний'!C605</f>
        <v>0</v>
      </c>
      <c r="D605" s="24">
        <f>'Протоколы испытаний'!D605</f>
        <v>0</v>
      </c>
      <c r="E605" s="24">
        <f>'Протоколы испытаний'!E605</f>
        <v>0</v>
      </c>
      <c r="F605" s="77">
        <f>'Протоколы испытаний'!F605</f>
        <v>0</v>
      </c>
      <c r="G605" s="70"/>
      <c r="H605" s="24">
        <f>'Протоколы испытаний'!H605</f>
        <v>0</v>
      </c>
      <c r="I605" s="6"/>
      <c r="J605" s="1"/>
      <c r="K605" s="1"/>
      <c r="L605" s="1"/>
    </row>
    <row r="606" spans="1:12" ht="18.75">
      <c r="A606" s="40" t="str">
        <f>'Протоколы испытаний'!A606</f>
        <v>Значения X   в 6-м испытании</v>
      </c>
      <c r="B606" s="32">
        <f>'Протоколы испытаний'!B606</f>
        <v>0</v>
      </c>
      <c r="C606" s="24">
        <f>'Протоколы испытаний'!C606</f>
        <v>0</v>
      </c>
      <c r="D606" s="24">
        <f>'Протоколы испытаний'!D606</f>
        <v>0</v>
      </c>
      <c r="E606" s="24">
        <f>'Протоколы испытаний'!E606</f>
        <v>0</v>
      </c>
      <c r="F606" s="77">
        <f>'Протоколы испытаний'!F606</f>
        <v>0</v>
      </c>
      <c r="G606" s="70"/>
      <c r="H606" s="24">
        <f>'Протоколы испытаний'!H606</f>
        <v>0</v>
      </c>
      <c r="I606" s="6"/>
      <c r="J606" s="1"/>
      <c r="K606" s="1"/>
      <c r="L606" s="1"/>
    </row>
    <row r="607" spans="1:12" ht="18.75">
      <c r="A607" s="40" t="str">
        <f>'Протоколы испытаний'!A607</f>
        <v>Значения X   в 7-м испытании</v>
      </c>
      <c r="B607" s="32">
        <f>'Протоколы испытаний'!B607</f>
        <v>0</v>
      </c>
      <c r="C607" s="24">
        <f>'Протоколы испытаний'!C607</f>
        <v>0</v>
      </c>
      <c r="D607" s="24">
        <f>'Протоколы испытаний'!D607</f>
        <v>0</v>
      </c>
      <c r="E607" s="24">
        <f>'Протоколы испытаний'!E607</f>
        <v>0</v>
      </c>
      <c r="F607" s="77">
        <f>'Протоколы испытаний'!F607</f>
        <v>0</v>
      </c>
      <c r="G607" s="70"/>
      <c r="H607" s="24">
        <f>'Протоколы испытаний'!H607</f>
        <v>0</v>
      </c>
      <c r="I607" s="6"/>
      <c r="J607" s="1"/>
      <c r="K607" s="1"/>
      <c r="L607" s="1"/>
    </row>
    <row r="608" spans="1:12" ht="19.5" thickBot="1">
      <c r="A608" s="41" t="str">
        <f>'Протоколы испытаний'!A608</f>
        <v>Значения X   в 8-м испытании</v>
      </c>
      <c r="B608" s="34">
        <f>'Протоколы испытаний'!B608</f>
        <v>0</v>
      </c>
      <c r="C608" s="69">
        <f>'Протоколы испытаний'!C608</f>
        <v>0</v>
      </c>
      <c r="D608" s="69">
        <f>'Протоколы испытаний'!D608</f>
        <v>0</v>
      </c>
      <c r="E608" s="69">
        <f>'Протоколы испытаний'!E608</f>
        <v>0</v>
      </c>
      <c r="F608" s="78">
        <f>'Протоколы испытаний'!F608</f>
        <v>0</v>
      </c>
      <c r="G608" s="70"/>
      <c r="H608" s="27">
        <f>'Протоколы испытаний'!H608</f>
        <v>0</v>
      </c>
      <c r="I608" s="6"/>
      <c r="J608" s="1"/>
      <c r="K608" s="1"/>
      <c r="L608" s="1">
        <f>L$10</f>
        <v>0</v>
      </c>
    </row>
    <row r="609" spans="1:12" ht="20.25" thickTop="1" thickBot="1">
      <c r="A609" s="81" t="str">
        <f>'Протоколы испытаний'!A609</f>
        <v>xi</v>
      </c>
      <c r="B609" s="82">
        <f>'Протоколы испытаний'!B609</f>
        <v>0</v>
      </c>
      <c r="C609" s="83">
        <f>'Протоколы испытаний'!C609</f>
        <v>1</v>
      </c>
      <c r="D609" s="83">
        <f>'Протоколы испытаний'!D609</f>
        <v>2</v>
      </c>
      <c r="E609" s="83">
        <f>'Протоколы испытаний'!E609</f>
        <v>3</v>
      </c>
      <c r="F609" s="83">
        <f>'Протоколы испытаний'!F609</f>
        <v>4</v>
      </c>
      <c r="G609" s="83">
        <f>'Протоколы испытаний'!G609</f>
        <v>5</v>
      </c>
      <c r="H609" s="83" t="str">
        <f>'Протоколы испытаний'!H609</f>
        <v>&gt;5</v>
      </c>
      <c r="I609" s="6"/>
      <c r="J609" s="1"/>
      <c r="K609" s="1"/>
      <c r="L609" s="1">
        <f>L$11</f>
        <v>0</v>
      </c>
    </row>
    <row r="610" spans="1:12" ht="18.75">
      <c r="A610" s="72" t="str">
        <f>'Протоколы испытаний'!A610</f>
        <v>n(X=xi)</v>
      </c>
      <c r="B610" s="108">
        <f>'Протоколы испытаний'!B610</f>
        <v>0</v>
      </c>
      <c r="C610" s="109">
        <f>'Протоколы испытаний'!C610</f>
        <v>0</v>
      </c>
      <c r="D610" s="109">
        <f>'Протоколы испытаний'!D610</f>
        <v>0</v>
      </c>
      <c r="E610" s="109">
        <f>'Протоколы испытаний'!E610</f>
        <v>0</v>
      </c>
      <c r="F610" s="109">
        <f>'Протоколы испытаний'!F610</f>
        <v>0</v>
      </c>
      <c r="G610" s="109">
        <f>'Протоколы испытаний'!G610</f>
        <v>0</v>
      </c>
      <c r="H610" s="110">
        <f>'Протоколы испытаний'!H610</f>
        <v>0</v>
      </c>
      <c r="I610" s="6">
        <f>SUM(B610:H610)</f>
        <v>0</v>
      </c>
      <c r="J610" s="1"/>
      <c r="K610" s="1"/>
      <c r="L610" s="1">
        <f>L$12</f>
        <v>0</v>
      </c>
    </row>
    <row r="611" spans="1:12" ht="19.5" thickBot="1">
      <c r="A611" s="46" t="str">
        <f>'Протоколы испытаний'!A611</f>
        <v>w(X=xi)</v>
      </c>
      <c r="B611" s="34">
        <f>IF($I610=0,0,B610/$I610)</f>
        <v>0</v>
      </c>
      <c r="C611" s="69">
        <f t="shared" ref="C611" si="129">IF($I610=0,0,C610/$I610)</f>
        <v>0</v>
      </c>
      <c r="D611" s="69">
        <f t="shared" ref="D611" si="130">IF($I610=0,0,D610/$I610)</f>
        <v>0</v>
      </c>
      <c r="E611" s="69">
        <f t="shared" ref="E611" si="131">IF($I610=0,0,E610/$I610)</f>
        <v>0</v>
      </c>
      <c r="F611" s="69">
        <f t="shared" ref="F611" si="132">IF($I610=0,0,F610/$I610)</f>
        <v>0</v>
      </c>
      <c r="G611" s="69">
        <f t="shared" ref="G611" si="133">IF($I610=0,0,G610/$I610)</f>
        <v>0</v>
      </c>
      <c r="H611" s="78">
        <f t="shared" ref="H611" si="134">IF($I610=0,0,H610/$I610)</f>
        <v>0</v>
      </c>
      <c r="I611" s="6">
        <f>SUM(B611:H611)</f>
        <v>0</v>
      </c>
      <c r="J611" s="1"/>
      <c r="K611" s="1"/>
      <c r="L611" s="1">
        <f>L$13</f>
        <v>0</v>
      </c>
    </row>
    <row r="612" spans="1:12" ht="19.5" thickTop="1">
      <c r="A612" s="47" t="str">
        <f>'Протоколы испытаний'!A612</f>
        <v>p(xi) (для биномиального закона)</v>
      </c>
      <c r="B612" s="88">
        <f>'Протоколы испытаний'!B612</f>
        <v>0.51290999999999998</v>
      </c>
      <c r="C612" s="106">
        <f>'Протоколы испытаний'!C612</f>
        <v>0.36636000000000002</v>
      </c>
      <c r="D612" s="106" t="str">
        <f>'Протоколы испытаний'!D612</f>
        <v>0.10468</v>
      </c>
      <c r="E612" s="106">
        <f>'Протоколы испытаний'!E612</f>
        <v>1.495E-2</v>
      </c>
      <c r="F612" s="106">
        <f>'Протоколы испытаний'!F612</f>
        <v>1.07E-3</v>
      </c>
      <c r="G612" s="106">
        <f>'Протоколы испытаний'!G612</f>
        <v>3.0000000000000001E-5</v>
      </c>
      <c r="H612" s="107">
        <f>'Протоколы испытаний'!H612</f>
        <v>0</v>
      </c>
      <c r="I612" s="6"/>
      <c r="J612" s="1"/>
      <c r="K612" s="1"/>
      <c r="L612" s="1">
        <f>L$14</f>
        <v>0</v>
      </c>
    </row>
    <row r="613" spans="1:12" ht="18">
      <c r="A613" s="45" t="str">
        <f>'Протоколы испытаний'!A613</f>
        <v>p(xi) (для закона Пуассона)</v>
      </c>
      <c r="B613" s="91">
        <f>'Протоколы испытаний'!B613</f>
        <v>0.53525999999999996</v>
      </c>
      <c r="C613" s="53">
        <f>'Протоколы испытаний'!C613</f>
        <v>0.33454</v>
      </c>
      <c r="D613" s="53">
        <f>'Протоколы испытаний'!D613</f>
        <v>0.10453999999999999</v>
      </c>
      <c r="E613" s="53">
        <f>'Протоколы испытаний'!E613</f>
        <v>2.1780000000000001E-2</v>
      </c>
      <c r="F613" s="53">
        <f>'Протоколы испытаний'!F613</f>
        <v>3.3999999999999998E-3</v>
      </c>
      <c r="G613" s="53">
        <f>'Протоколы испытаний'!G613</f>
        <v>4.2999999999999999E-4</v>
      </c>
      <c r="H613" s="97">
        <f>'Протоколы испытаний'!H613</f>
        <v>0</v>
      </c>
      <c r="I613" s="1"/>
      <c r="J613" s="1"/>
      <c r="K613" s="1"/>
      <c r="L613" s="1">
        <f>L$15</f>
        <v>0</v>
      </c>
    </row>
    <row r="614" spans="1:12" ht="18">
      <c r="A614" s="45" t="str">
        <f>'Протоколы испытаний'!A614</f>
        <v>p(xi) (по теореме Муавра-Лапласа)</v>
      </c>
      <c r="B614" s="91">
        <f>'Протоколы испытаний'!B614</f>
        <v>0.37745124180654221</v>
      </c>
      <c r="C614" s="53">
        <f>'Протоколы испытаний'!C614</f>
        <v>0.47438196387197351</v>
      </c>
      <c r="D614" s="53">
        <f>'Протоколы испытаний'!D614</f>
        <v>9.5776066705217863E-2</v>
      </c>
      <c r="E614" s="53">
        <f>'Протоколы испытаний'!E614</f>
        <v>3.1063282434063348E-3</v>
      </c>
      <c r="F614" s="53">
        <f>'Протоколы испытаний'!F614</f>
        <v>1.6184497205098575E-5</v>
      </c>
      <c r="G614" s="53">
        <f>'Протоколы испытаний'!G614</f>
        <v>1.35460475991584E-8</v>
      </c>
      <c r="H614" s="97">
        <f>'Протоколы испытаний'!H614</f>
        <v>0</v>
      </c>
      <c r="I614" s="1"/>
      <c r="J614" s="1"/>
      <c r="K614" s="1"/>
      <c r="L614" s="1">
        <f>L$17</f>
        <v>0</v>
      </c>
    </row>
    <row r="615" spans="1:12" ht="18">
      <c r="A615" s="45" t="str">
        <f>'Протоколы испытаний'!A615</f>
        <v>Fвыб(xi)</v>
      </c>
      <c r="B615" s="32">
        <v>0</v>
      </c>
      <c r="C615" s="24">
        <f>B611</f>
        <v>0</v>
      </c>
      <c r="D615" s="24">
        <f>SUM(B611:C611)</f>
        <v>0</v>
      </c>
      <c r="E615" s="24">
        <f>SUM(B611:D611)</f>
        <v>0</v>
      </c>
      <c r="F615" s="24">
        <f>SUM(B611:E611)</f>
        <v>0</v>
      </c>
      <c r="G615" s="24">
        <f>SUM(B611:F611)</f>
        <v>0</v>
      </c>
      <c r="H615" s="77">
        <f>SUM(B611:G611)</f>
        <v>0</v>
      </c>
      <c r="I615" s="1"/>
      <c r="J615" s="1"/>
      <c r="K615" s="1"/>
      <c r="L615" s="1"/>
    </row>
    <row r="616" spans="1:12" ht="18">
      <c r="A616" s="45" t="str">
        <f>'Протоколы испытаний'!A616</f>
        <v>Fбином(xi)</v>
      </c>
      <c r="B616" s="91">
        <f>'Протоколы испытаний'!B616</f>
        <v>0</v>
      </c>
      <c r="C616" s="53">
        <f>'Протоколы испытаний'!C616</f>
        <v>0.51290999999999998</v>
      </c>
      <c r="D616" s="53">
        <f>'Протоколы испытаний'!D616</f>
        <v>0.87927</v>
      </c>
      <c r="E616" s="53">
        <f>'Протоколы испытаний'!E616</f>
        <v>0.98394999999999999</v>
      </c>
      <c r="F616" s="53">
        <f>'Протоколы испытаний'!F616</f>
        <v>0.99890000000000001</v>
      </c>
      <c r="G616" s="53">
        <f>'Протоколы испытаний'!G616</f>
        <v>0.99997000000000003</v>
      </c>
      <c r="H616" s="97">
        <f>'Протоколы испытаний'!H616</f>
        <v>1</v>
      </c>
      <c r="I616" s="1"/>
      <c r="J616" s="1"/>
      <c r="K616" s="1"/>
      <c r="L616" s="1"/>
    </row>
    <row r="617" spans="1:12" ht="18">
      <c r="A617" s="45" t="str">
        <f>'Протоколы испытаний'!A617</f>
        <v>Fпуасс(xi)</v>
      </c>
      <c r="B617" s="91">
        <f>'Протоколы испытаний'!B617</f>
        <v>0</v>
      </c>
      <c r="C617" s="53">
        <f>'Протоколы испытаний'!C617</f>
        <v>0.53525999999999996</v>
      </c>
      <c r="D617" s="53">
        <f>'Протоколы испытаний'!D617</f>
        <v>0.87927</v>
      </c>
      <c r="E617" s="53">
        <f>'Протоколы испытаний'!E617</f>
        <v>0.98394999999999999</v>
      </c>
      <c r="F617" s="53">
        <f>'Протоколы испытаний'!F617</f>
        <v>0.99890000000000001</v>
      </c>
      <c r="G617" s="53">
        <f>'Протоколы испытаний'!G617</f>
        <v>0.99997000000000003</v>
      </c>
      <c r="H617" s="97">
        <f>'Протоколы испытаний'!H617</f>
        <v>1</v>
      </c>
      <c r="I617" s="1"/>
      <c r="J617" s="1"/>
      <c r="K617" s="1"/>
      <c r="L617" s="1"/>
    </row>
    <row r="618" spans="1:12" ht="18.75" thickBot="1">
      <c r="A618" s="46" t="str">
        <f>'Протоколы испытаний'!A618</f>
        <v>Fнорм((xi-x(i-1))/2)</v>
      </c>
      <c r="B618" s="94"/>
      <c r="C618" s="54">
        <f>'Протоколы испытаний'!C618</f>
        <v>0.43288618749631069</v>
      </c>
      <c r="D618" s="54">
        <f>'Протоколы испытаний'!D618</f>
        <v>0.88163821468107129</v>
      </c>
      <c r="E618" s="54">
        <f>'Протоколы испытаний'!E618</f>
        <v>0.99438505667354171</v>
      </c>
      <c r="F618" s="54">
        <f>'Протоколы испытаний'!F618</f>
        <v>0.99994940269737909</v>
      </c>
      <c r="G618" s="54">
        <f>'Протоколы испытаний'!G618</f>
        <v>0.99999991969272073</v>
      </c>
      <c r="H618" s="98">
        <f>'Протоколы испытаний'!H618</f>
        <v>1</v>
      </c>
      <c r="I618" s="1"/>
      <c r="J618" s="1"/>
      <c r="K618" s="1"/>
      <c r="L618" s="1"/>
    </row>
    <row r="619" spans="1:12" ht="19.5" thickTop="1">
      <c r="A619" s="1"/>
      <c r="B619" s="26"/>
      <c r="C619" s="26"/>
      <c r="D619" s="26"/>
      <c r="E619" s="25"/>
      <c r="F619" s="25"/>
      <c r="G619" s="25"/>
      <c r="H619" s="5"/>
      <c r="I619" s="1"/>
      <c r="J619" s="1"/>
      <c r="K619" s="1"/>
      <c r="L619" s="1"/>
    </row>
    <row r="620" spans="1:12" ht="18.75">
      <c r="A620" s="20" t="s">
        <v>81</v>
      </c>
      <c r="B620" s="25"/>
      <c r="C620" s="25"/>
      <c r="D620" s="25"/>
      <c r="E620" s="25"/>
      <c r="F620" s="25"/>
      <c r="G620" s="25"/>
      <c r="H620" s="95"/>
      <c r="I620" s="1"/>
      <c r="J620" s="1"/>
      <c r="K620" s="1"/>
      <c r="L620" s="100" t="s">
        <v>76</v>
      </c>
    </row>
    <row r="621" spans="1:12" ht="18.75">
      <c r="A621" s="20"/>
      <c r="B621" s="25"/>
      <c r="C621" s="25"/>
      <c r="D621" s="25"/>
      <c r="E621" s="25"/>
      <c r="F621" s="25"/>
      <c r="G621" s="25"/>
      <c r="H621" s="95"/>
      <c r="I621" s="1"/>
      <c r="J621" s="1"/>
      <c r="K621" s="1"/>
      <c r="L621" s="1"/>
    </row>
    <row r="622" spans="1:12" ht="18.75">
      <c r="A622" s="20"/>
      <c r="B622" s="25"/>
      <c r="C622" s="25"/>
      <c r="D622" s="25"/>
      <c r="E622" s="25"/>
      <c r="F622" s="25"/>
      <c r="G622" s="25"/>
      <c r="H622" s="95"/>
      <c r="I622" s="1"/>
      <c r="J622" s="1"/>
      <c r="K622" s="1"/>
      <c r="L622" s="1"/>
    </row>
    <row r="623" spans="1:12" ht="18.75">
      <c r="A623" s="20"/>
      <c r="B623" s="25"/>
      <c r="C623" s="25"/>
      <c r="D623" s="25"/>
      <c r="E623" s="25"/>
      <c r="F623" s="25"/>
      <c r="G623" s="25"/>
      <c r="H623" s="95"/>
      <c r="I623" s="1"/>
      <c r="J623" s="1"/>
      <c r="K623" s="1"/>
      <c r="L623" s="1"/>
    </row>
    <row r="624" spans="1:12" ht="1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9.5" thickBot="1">
      <c r="A625" s="10" t="str">
        <f>'Название и список группы'!A25</f>
        <v>24</v>
      </c>
      <c r="B625" s="113">
        <f>'Название и список группы'!B25</f>
        <v>0</v>
      </c>
      <c r="C625" s="113"/>
      <c r="D625" s="113"/>
      <c r="E625" s="113"/>
      <c r="F625" s="113"/>
      <c r="G625" s="113"/>
      <c r="H625" s="113"/>
      <c r="I625" s="113"/>
      <c r="J625" s="113"/>
      <c r="K625" s="1"/>
      <c r="L625" s="1">
        <f>L$27</f>
        <v>0</v>
      </c>
    </row>
    <row r="626" spans="1:12" ht="24.75" thickTop="1" thickBot="1">
      <c r="A626" s="38" t="str">
        <f>'Протоколы испытаний'!A626</f>
        <v>Номер серии</v>
      </c>
      <c r="B626" s="66">
        <f>'Протоколы испытаний'!B626</f>
        <v>1</v>
      </c>
      <c r="C626" s="28">
        <f>'Протоколы испытаний'!C626</f>
        <v>2</v>
      </c>
      <c r="D626" s="28">
        <f>'Протоколы испытаний'!D626</f>
        <v>3</v>
      </c>
      <c r="E626" s="28">
        <f>'Протоколы испытаний'!E626</f>
        <v>4</v>
      </c>
      <c r="F626" s="29">
        <f>'Протоколы испытаний'!F626</f>
        <v>5</v>
      </c>
      <c r="G626" s="71"/>
      <c r="H626" s="64" t="str">
        <f>'Протоколы испытаний'!H626</f>
        <v>число серий</v>
      </c>
      <c r="I626" s="2"/>
      <c r="J626" s="56" t="s">
        <v>0</v>
      </c>
      <c r="K626" s="1"/>
      <c r="L626" s="17" t="str">
        <f>L$2</f>
        <v>Выполните 8 испытаний</v>
      </c>
    </row>
    <row r="627" spans="1:12" ht="19.5" thickTop="1">
      <c r="A627" s="39" t="str">
        <f>'Протоколы испытаний'!A627</f>
        <v>Значения X   в 1-м испытании</v>
      </c>
      <c r="B627" s="30">
        <f>'Протоколы испытаний'!B627</f>
        <v>0</v>
      </c>
      <c r="C627" s="67">
        <f>'Протоколы испытаний'!C627</f>
        <v>0</v>
      </c>
      <c r="D627" s="67">
        <f>'Протоколы испытаний'!D627</f>
        <v>0</v>
      </c>
      <c r="E627" s="67">
        <f>'Протоколы испытаний'!E627</f>
        <v>0</v>
      </c>
      <c r="F627" s="68">
        <f>'Протоколы испытаний'!F627</f>
        <v>0</v>
      </c>
      <c r="G627" s="70"/>
      <c r="H627" s="67">
        <f>'Протоколы испытаний'!H627</f>
        <v>0</v>
      </c>
      <c r="I627" s="5"/>
      <c r="J627" s="57">
        <f>IF(SUM(H627:H634)&gt;0,1,10^(-5))</f>
        <v>1.0000000000000001E-5</v>
      </c>
      <c r="K627" s="1"/>
      <c r="L627" s="17" t="str">
        <f>L$3</f>
        <v>из 5 серий по 3 броска монеты</v>
      </c>
    </row>
    <row r="628" spans="1:12" ht="18.75">
      <c r="A628" s="40" t="str">
        <f>'Протоколы испытаний'!A628</f>
        <v>Значения X во 2-м испытании</v>
      </c>
      <c r="B628" s="32">
        <f>'Протоколы испытаний'!B628</f>
        <v>0</v>
      </c>
      <c r="C628" s="24">
        <f>'Протоколы испытаний'!C628</f>
        <v>0</v>
      </c>
      <c r="D628" s="24">
        <f>'Протоколы испытаний'!D628</f>
        <v>0</v>
      </c>
      <c r="E628" s="24">
        <f>'Протоколы испытаний'!E628</f>
        <v>0</v>
      </c>
      <c r="F628" s="77">
        <f>'Протоколы испытаний'!F628</f>
        <v>0</v>
      </c>
      <c r="G628" s="70"/>
      <c r="H628" s="24">
        <f>'Протоколы испытаний'!H628</f>
        <v>0</v>
      </c>
      <c r="I628" s="5"/>
      <c r="J628" s="1"/>
      <c r="K628" s="1"/>
      <c r="L628" s="1" t="str">
        <f>L$4</f>
        <v>X — число серий, в которых трижды</v>
      </c>
    </row>
    <row r="629" spans="1:12" ht="18.75">
      <c r="A629" s="40" t="str">
        <f>'Протоколы испытаний'!A629</f>
        <v>Значения X   в 3-м испытании</v>
      </c>
      <c r="B629" s="32">
        <f>'Протоколы испытаний'!B629</f>
        <v>0</v>
      </c>
      <c r="C629" s="24">
        <f>'Протоколы испытаний'!C629</f>
        <v>0</v>
      </c>
      <c r="D629" s="24">
        <f>'Протоколы испытаний'!D629</f>
        <v>0</v>
      </c>
      <c r="E629" s="24">
        <f>'Протоколы испытаний'!E629</f>
        <v>0</v>
      </c>
      <c r="F629" s="77">
        <f>'Протоколы испытаний'!F629</f>
        <v>0</v>
      </c>
      <c r="G629" s="70"/>
      <c r="H629" s="24">
        <f>'Протоколы испытаний'!H629</f>
        <v>0</v>
      </c>
      <c r="I629" s="5"/>
      <c r="J629" s="1"/>
      <c r="K629" s="1"/>
      <c r="L629" s="1" t="str">
        <f>L$5</f>
        <v>выпал орел.</v>
      </c>
    </row>
    <row r="630" spans="1:12" ht="18.75">
      <c r="A630" s="40" t="str">
        <f>'Протоколы испытаний'!A630</f>
        <v>Значения X   в 4-м испытании</v>
      </c>
      <c r="B630" s="32">
        <f>'Протоколы испытаний'!B630</f>
        <v>0</v>
      </c>
      <c r="C630" s="24">
        <f>'Протоколы испытаний'!C630</f>
        <v>0</v>
      </c>
      <c r="D630" s="24">
        <f>'Протоколы испытаний'!D630</f>
        <v>0</v>
      </c>
      <c r="E630" s="24">
        <f>'Протоколы испытаний'!E630</f>
        <v>0</v>
      </c>
      <c r="F630" s="77">
        <f>'Протоколы испытаний'!F630</f>
        <v>0</v>
      </c>
      <c r="G630" s="70"/>
      <c r="H630" s="24">
        <f>'Протоколы испытаний'!H630</f>
        <v>0</v>
      </c>
      <c r="I630" s="6"/>
      <c r="J630" s="1"/>
      <c r="K630" s="1"/>
      <c r="L630" s="1">
        <f>L$6</f>
        <v>0</v>
      </c>
    </row>
    <row r="631" spans="1:12" ht="18.75">
      <c r="A631" s="40" t="str">
        <f>'Протоколы испытаний'!A631</f>
        <v>Значения X   в 5-м испытании</v>
      </c>
      <c r="B631" s="32">
        <f>'Протоколы испытаний'!B631</f>
        <v>0</v>
      </c>
      <c r="C631" s="24">
        <f>'Протоколы испытаний'!C631</f>
        <v>0</v>
      </c>
      <c r="D631" s="24">
        <f>'Протоколы испытаний'!D631</f>
        <v>0</v>
      </c>
      <c r="E631" s="24">
        <f>'Протоколы испытаний'!E631</f>
        <v>0</v>
      </c>
      <c r="F631" s="77">
        <f>'Протоколы испытаний'!F631</f>
        <v>0</v>
      </c>
      <c r="G631" s="70"/>
      <c r="H631" s="24">
        <f>'Протоколы испытаний'!H631</f>
        <v>0</v>
      </c>
      <c r="I631" s="6"/>
      <c r="J631" s="1"/>
      <c r="K631" s="1"/>
      <c r="L631" s="1"/>
    </row>
    <row r="632" spans="1:12" ht="18.75">
      <c r="A632" s="40" t="str">
        <f>'Протоколы испытаний'!A632</f>
        <v>Значения X   в 6-м испытании</v>
      </c>
      <c r="B632" s="32">
        <f>'Протоколы испытаний'!B632</f>
        <v>0</v>
      </c>
      <c r="C632" s="24">
        <f>'Протоколы испытаний'!C632</f>
        <v>0</v>
      </c>
      <c r="D632" s="24">
        <f>'Протоколы испытаний'!D632</f>
        <v>0</v>
      </c>
      <c r="E632" s="24">
        <f>'Протоколы испытаний'!E632</f>
        <v>0</v>
      </c>
      <c r="F632" s="77">
        <f>'Протоколы испытаний'!F632</f>
        <v>0</v>
      </c>
      <c r="G632" s="70"/>
      <c r="H632" s="24">
        <f>'Протоколы испытаний'!H632</f>
        <v>0</v>
      </c>
      <c r="I632" s="6"/>
      <c r="J632" s="1"/>
      <c r="K632" s="1"/>
      <c r="L632" s="1"/>
    </row>
    <row r="633" spans="1:12" ht="18.75">
      <c r="A633" s="40" t="str">
        <f>'Протоколы испытаний'!A633</f>
        <v>Значения X   в 7-м испытании</v>
      </c>
      <c r="B633" s="32">
        <f>'Протоколы испытаний'!B633</f>
        <v>0</v>
      </c>
      <c r="C633" s="24">
        <f>'Протоколы испытаний'!C633</f>
        <v>0</v>
      </c>
      <c r="D633" s="24">
        <f>'Протоколы испытаний'!D633</f>
        <v>0</v>
      </c>
      <c r="E633" s="24">
        <f>'Протоколы испытаний'!E633</f>
        <v>0</v>
      </c>
      <c r="F633" s="77">
        <f>'Протоколы испытаний'!F633</f>
        <v>0</v>
      </c>
      <c r="G633" s="70"/>
      <c r="H633" s="24">
        <f>'Протоколы испытаний'!H633</f>
        <v>0</v>
      </c>
      <c r="I633" s="6"/>
      <c r="J633" s="1"/>
      <c r="K633" s="1"/>
      <c r="L633" s="1"/>
    </row>
    <row r="634" spans="1:12" ht="19.5" thickBot="1">
      <c r="A634" s="41" t="str">
        <f>'Протоколы испытаний'!A634</f>
        <v>Значения X   в 8-м испытании</v>
      </c>
      <c r="B634" s="34">
        <f>'Протоколы испытаний'!B634</f>
        <v>0</v>
      </c>
      <c r="C634" s="69">
        <f>'Протоколы испытаний'!C634</f>
        <v>0</v>
      </c>
      <c r="D634" s="69">
        <f>'Протоколы испытаний'!D634</f>
        <v>0</v>
      </c>
      <c r="E634" s="69">
        <f>'Протоколы испытаний'!E634</f>
        <v>0</v>
      </c>
      <c r="F634" s="78">
        <f>'Протоколы испытаний'!F634</f>
        <v>0</v>
      </c>
      <c r="G634" s="70"/>
      <c r="H634" s="27">
        <f>'Протоколы испытаний'!H634</f>
        <v>0</v>
      </c>
      <c r="I634" s="6"/>
      <c r="J634" s="1"/>
      <c r="K634" s="1"/>
      <c r="L634" s="1">
        <f>L$10</f>
        <v>0</v>
      </c>
    </row>
    <row r="635" spans="1:12" ht="20.25" thickTop="1" thickBot="1">
      <c r="A635" s="81" t="str">
        <f>'Протоколы испытаний'!A635</f>
        <v>xi</v>
      </c>
      <c r="B635" s="82">
        <f>'Протоколы испытаний'!B635</f>
        <v>0</v>
      </c>
      <c r="C635" s="83">
        <f>'Протоколы испытаний'!C635</f>
        <v>1</v>
      </c>
      <c r="D635" s="83">
        <f>'Протоколы испытаний'!D635</f>
        <v>2</v>
      </c>
      <c r="E635" s="83">
        <f>'Протоколы испытаний'!E635</f>
        <v>3</v>
      </c>
      <c r="F635" s="83">
        <f>'Протоколы испытаний'!F635</f>
        <v>4</v>
      </c>
      <c r="G635" s="83">
        <f>'Протоколы испытаний'!G635</f>
        <v>5</v>
      </c>
      <c r="H635" s="83" t="str">
        <f>'Протоколы испытаний'!H635</f>
        <v>&gt;5</v>
      </c>
      <c r="I635" s="6"/>
      <c r="J635" s="1"/>
      <c r="K635" s="1"/>
      <c r="L635" s="1">
        <f>L$11</f>
        <v>0</v>
      </c>
    </row>
    <row r="636" spans="1:12" ht="18.75">
      <c r="A636" s="72" t="str">
        <f>'Протоколы испытаний'!A636</f>
        <v>n(X=xi)</v>
      </c>
      <c r="B636" s="108">
        <f>'Протоколы испытаний'!B636</f>
        <v>0</v>
      </c>
      <c r="C636" s="109">
        <f>'Протоколы испытаний'!C636</f>
        <v>0</v>
      </c>
      <c r="D636" s="109">
        <f>'Протоколы испытаний'!D636</f>
        <v>0</v>
      </c>
      <c r="E636" s="109">
        <f>'Протоколы испытаний'!E636</f>
        <v>0</v>
      </c>
      <c r="F636" s="109">
        <f>'Протоколы испытаний'!F636</f>
        <v>0</v>
      </c>
      <c r="G636" s="109">
        <f>'Протоколы испытаний'!G636</f>
        <v>0</v>
      </c>
      <c r="H636" s="110">
        <f>'Протоколы испытаний'!H636</f>
        <v>0</v>
      </c>
      <c r="I636" s="6">
        <f>SUM(B636:H636)</f>
        <v>0</v>
      </c>
      <c r="J636" s="1"/>
      <c r="K636" s="1"/>
      <c r="L636" s="1">
        <f>L$12</f>
        <v>0</v>
      </c>
    </row>
    <row r="637" spans="1:12" ht="19.5" thickBot="1">
      <c r="A637" s="46" t="str">
        <f>'Протоколы испытаний'!A637</f>
        <v>w(X=xi)</v>
      </c>
      <c r="B637" s="34">
        <f>IF($I636=0,0,B636/$I636)</f>
        <v>0</v>
      </c>
      <c r="C637" s="69">
        <f t="shared" ref="C637" si="135">IF($I636=0,0,C636/$I636)</f>
        <v>0</v>
      </c>
      <c r="D637" s="69">
        <f t="shared" ref="D637" si="136">IF($I636=0,0,D636/$I636)</f>
        <v>0</v>
      </c>
      <c r="E637" s="69">
        <f t="shared" ref="E637" si="137">IF($I636=0,0,E636/$I636)</f>
        <v>0</v>
      </c>
      <c r="F637" s="69">
        <f t="shared" ref="F637" si="138">IF($I636=0,0,F636/$I636)</f>
        <v>0</v>
      </c>
      <c r="G637" s="69">
        <f t="shared" ref="G637" si="139">IF($I636=0,0,G636/$I636)</f>
        <v>0</v>
      </c>
      <c r="H637" s="78">
        <f t="shared" ref="H637" si="140">IF($I636=0,0,H636/$I636)</f>
        <v>0</v>
      </c>
      <c r="I637" s="6">
        <f>SUM(B637:H637)</f>
        <v>0</v>
      </c>
      <c r="J637" s="1"/>
      <c r="K637" s="1"/>
      <c r="L637" s="1">
        <f>L$13</f>
        <v>0</v>
      </c>
    </row>
    <row r="638" spans="1:12" ht="19.5" thickTop="1">
      <c r="A638" s="47" t="str">
        <f>'Протоколы испытаний'!A638</f>
        <v>p(xi) (для биномиального закона)</v>
      </c>
      <c r="B638" s="88">
        <f>'Протоколы испытаний'!B638</f>
        <v>0.51290999999999998</v>
      </c>
      <c r="C638" s="106">
        <f>'Протоколы испытаний'!C638</f>
        <v>0.36636000000000002</v>
      </c>
      <c r="D638" s="106" t="str">
        <f>'Протоколы испытаний'!D638</f>
        <v>0.10468</v>
      </c>
      <c r="E638" s="106">
        <f>'Протоколы испытаний'!E638</f>
        <v>1.495E-2</v>
      </c>
      <c r="F638" s="106">
        <f>'Протоколы испытаний'!F638</f>
        <v>1.07E-3</v>
      </c>
      <c r="G638" s="106">
        <f>'Протоколы испытаний'!G638</f>
        <v>3.0000000000000001E-5</v>
      </c>
      <c r="H638" s="107">
        <f>'Протоколы испытаний'!H638</f>
        <v>0</v>
      </c>
      <c r="I638" s="6"/>
      <c r="J638" s="1"/>
      <c r="K638" s="1"/>
      <c r="L638" s="1">
        <f>L$14</f>
        <v>0</v>
      </c>
    </row>
    <row r="639" spans="1:12" ht="18">
      <c r="A639" s="45" t="str">
        <f>'Протоколы испытаний'!A639</f>
        <v>p(xi) (для закона Пуассона)</v>
      </c>
      <c r="B639" s="91">
        <f>'Протоколы испытаний'!B639</f>
        <v>0.53525999999999996</v>
      </c>
      <c r="C639" s="53">
        <f>'Протоколы испытаний'!C639</f>
        <v>0.33454</v>
      </c>
      <c r="D639" s="53">
        <f>'Протоколы испытаний'!D639</f>
        <v>0.10453999999999999</v>
      </c>
      <c r="E639" s="53">
        <f>'Протоколы испытаний'!E639</f>
        <v>2.1780000000000001E-2</v>
      </c>
      <c r="F639" s="53">
        <f>'Протоколы испытаний'!F639</f>
        <v>3.3999999999999998E-3</v>
      </c>
      <c r="G639" s="53">
        <f>'Протоколы испытаний'!G639</f>
        <v>4.2999999999999999E-4</v>
      </c>
      <c r="H639" s="97">
        <f>'Протоколы испытаний'!H639</f>
        <v>0</v>
      </c>
      <c r="I639" s="1"/>
      <c r="J639" s="1"/>
      <c r="K639" s="1"/>
      <c r="L639" s="1">
        <f>L$15</f>
        <v>0</v>
      </c>
    </row>
    <row r="640" spans="1:12" ht="18">
      <c r="A640" s="45" t="str">
        <f>'Протоколы испытаний'!A640</f>
        <v>p(xi) (по теореме Муавра-Лапласа)</v>
      </c>
      <c r="B640" s="91">
        <f>'Протоколы испытаний'!B640</f>
        <v>0.37745124180654221</v>
      </c>
      <c r="C640" s="53">
        <f>'Протоколы испытаний'!C640</f>
        <v>0.47438196387197351</v>
      </c>
      <c r="D640" s="53">
        <f>'Протоколы испытаний'!D640</f>
        <v>9.5776066705217863E-2</v>
      </c>
      <c r="E640" s="53">
        <f>'Протоколы испытаний'!E640</f>
        <v>3.1063282434063348E-3</v>
      </c>
      <c r="F640" s="53">
        <f>'Протоколы испытаний'!F640</f>
        <v>1.6184497205098575E-5</v>
      </c>
      <c r="G640" s="53">
        <f>'Протоколы испытаний'!G640</f>
        <v>1.35460475991584E-8</v>
      </c>
      <c r="H640" s="97">
        <f>'Протоколы испытаний'!H640</f>
        <v>0</v>
      </c>
      <c r="I640" s="1"/>
      <c r="J640" s="1"/>
      <c r="K640" s="1"/>
      <c r="L640" s="1">
        <f>L$17</f>
        <v>0</v>
      </c>
    </row>
    <row r="641" spans="1:12" ht="18">
      <c r="A641" s="45" t="str">
        <f>'Протоколы испытаний'!A641</f>
        <v>Fвыб(xi)</v>
      </c>
      <c r="B641" s="32">
        <v>0</v>
      </c>
      <c r="C641" s="24">
        <f>B637</f>
        <v>0</v>
      </c>
      <c r="D641" s="24">
        <f>SUM(B637:C637)</f>
        <v>0</v>
      </c>
      <c r="E641" s="24">
        <f>SUM(B637:D637)</f>
        <v>0</v>
      </c>
      <c r="F641" s="24">
        <f>SUM(B637:E637)</f>
        <v>0</v>
      </c>
      <c r="G641" s="24">
        <f>SUM(B637:F637)</f>
        <v>0</v>
      </c>
      <c r="H641" s="77">
        <f>SUM(B637:G637)</f>
        <v>0</v>
      </c>
      <c r="I641" s="1"/>
      <c r="J641" s="1"/>
      <c r="K641" s="1"/>
      <c r="L641" s="1"/>
    </row>
    <row r="642" spans="1:12" ht="18">
      <c r="A642" s="45" t="str">
        <f>'Протоколы испытаний'!A642</f>
        <v>Fбином(xi)</v>
      </c>
      <c r="B642" s="91">
        <f>'Протоколы испытаний'!B642</f>
        <v>0</v>
      </c>
      <c r="C642" s="53">
        <f>'Протоколы испытаний'!C642</f>
        <v>0.51290999999999998</v>
      </c>
      <c r="D642" s="53">
        <f>'Протоколы испытаний'!D642</f>
        <v>0.87927</v>
      </c>
      <c r="E642" s="53">
        <f>'Протоколы испытаний'!E642</f>
        <v>0.98394999999999999</v>
      </c>
      <c r="F642" s="53">
        <f>'Протоколы испытаний'!F642</f>
        <v>0.99890000000000001</v>
      </c>
      <c r="G642" s="53">
        <f>'Протоколы испытаний'!G642</f>
        <v>0.99997000000000003</v>
      </c>
      <c r="H642" s="97">
        <f>'Протоколы испытаний'!H642</f>
        <v>1</v>
      </c>
      <c r="I642" s="1"/>
      <c r="J642" s="1"/>
      <c r="K642" s="1"/>
      <c r="L642" s="1"/>
    </row>
    <row r="643" spans="1:12" ht="18">
      <c r="A643" s="45" t="str">
        <f>'Протоколы испытаний'!A643</f>
        <v>Fпуасс(xi)</v>
      </c>
      <c r="B643" s="91">
        <f>'Протоколы испытаний'!B643</f>
        <v>0</v>
      </c>
      <c r="C643" s="53">
        <f>'Протоколы испытаний'!C643</f>
        <v>0.53525999999999996</v>
      </c>
      <c r="D643" s="53">
        <f>'Протоколы испытаний'!D643</f>
        <v>0.87927</v>
      </c>
      <c r="E643" s="53">
        <f>'Протоколы испытаний'!E643</f>
        <v>0.98394999999999999</v>
      </c>
      <c r="F643" s="53">
        <f>'Протоколы испытаний'!F643</f>
        <v>0.99890000000000001</v>
      </c>
      <c r="G643" s="53">
        <f>'Протоколы испытаний'!G643</f>
        <v>0.99997000000000003</v>
      </c>
      <c r="H643" s="97">
        <f>'Протоколы испытаний'!H643</f>
        <v>1</v>
      </c>
      <c r="I643" s="1"/>
      <c r="J643" s="1"/>
      <c r="K643" s="1"/>
      <c r="L643" s="1"/>
    </row>
    <row r="644" spans="1:12" ht="18.75" thickBot="1">
      <c r="A644" s="46" t="str">
        <f>'Протоколы испытаний'!A644</f>
        <v>Fнорм((xi-x(i-1))/2)</v>
      </c>
      <c r="B644" s="94"/>
      <c r="C644" s="54">
        <f>'Протоколы испытаний'!C644</f>
        <v>0.43288618749631069</v>
      </c>
      <c r="D644" s="54">
        <f>'Протоколы испытаний'!D644</f>
        <v>0.88163821468107129</v>
      </c>
      <c r="E644" s="54">
        <f>'Протоколы испытаний'!E644</f>
        <v>0.99438505667354171</v>
      </c>
      <c r="F644" s="54">
        <f>'Протоколы испытаний'!F644</f>
        <v>0.99994940269737909</v>
      </c>
      <c r="G644" s="54">
        <f>'Протоколы испытаний'!G644</f>
        <v>0.99999991969272073</v>
      </c>
      <c r="H644" s="98">
        <f>'Протоколы испытаний'!H644</f>
        <v>1</v>
      </c>
      <c r="I644" s="1"/>
      <c r="J644" s="1"/>
      <c r="K644" s="1"/>
      <c r="L644" s="1"/>
    </row>
    <row r="645" spans="1:12" ht="19.5" thickTop="1">
      <c r="A645" s="1"/>
      <c r="B645" s="26"/>
      <c r="C645" s="26"/>
      <c r="D645" s="26"/>
      <c r="E645" s="25"/>
      <c r="F645" s="25"/>
      <c r="G645" s="25"/>
      <c r="H645" s="5"/>
      <c r="I645" s="1"/>
      <c r="J645" s="1"/>
      <c r="K645" s="1"/>
      <c r="L645" s="1"/>
    </row>
    <row r="646" spans="1:12" ht="18.75">
      <c r="A646" s="20" t="s">
        <v>81</v>
      </c>
      <c r="B646" s="25"/>
      <c r="C646" s="25"/>
      <c r="D646" s="25"/>
      <c r="E646" s="25"/>
      <c r="F646" s="25"/>
      <c r="G646" s="25"/>
      <c r="H646" s="95"/>
      <c r="I646" s="1"/>
      <c r="J646" s="1"/>
      <c r="K646" s="1"/>
      <c r="L646" s="100" t="s">
        <v>76</v>
      </c>
    </row>
    <row r="647" spans="1:12" ht="18.75">
      <c r="A647" s="20"/>
      <c r="B647" s="25"/>
      <c r="C647" s="25"/>
      <c r="D647" s="25"/>
      <c r="E647" s="25"/>
      <c r="F647" s="25"/>
      <c r="G647" s="25"/>
      <c r="H647" s="95"/>
      <c r="I647" s="1"/>
      <c r="J647" s="1"/>
      <c r="K647" s="1"/>
      <c r="L647" s="1"/>
    </row>
    <row r="648" spans="1:12" ht="18.75">
      <c r="A648" s="20"/>
      <c r="B648" s="25"/>
      <c r="C648" s="25"/>
      <c r="D648" s="25"/>
      <c r="E648" s="25"/>
      <c r="F648" s="25"/>
      <c r="G648" s="25"/>
      <c r="H648" s="95"/>
      <c r="I648" s="1"/>
      <c r="J648" s="1"/>
      <c r="K648" s="1"/>
      <c r="L648" s="1"/>
    </row>
    <row r="649" spans="1:12" ht="18.75">
      <c r="A649" s="20"/>
      <c r="B649" s="25"/>
      <c r="C649" s="25"/>
      <c r="D649" s="25"/>
      <c r="E649" s="25"/>
      <c r="F649" s="25"/>
      <c r="G649" s="25"/>
      <c r="H649" s="95"/>
      <c r="I649" s="1"/>
      <c r="J649" s="1"/>
      <c r="K649" s="1"/>
      <c r="L649" s="1"/>
    </row>
    <row r="650" spans="1:12" ht="1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9.5" thickBot="1">
      <c r="A651" s="10">
        <f>'Название и список группы'!A26</f>
        <v>25</v>
      </c>
      <c r="B651" s="113">
        <f>'Название и список группы'!B26</f>
        <v>0</v>
      </c>
      <c r="C651" s="113"/>
      <c r="D651" s="113"/>
      <c r="E651" s="113"/>
      <c r="F651" s="113"/>
      <c r="G651" s="113"/>
      <c r="H651" s="113"/>
      <c r="I651" s="113"/>
      <c r="J651" s="113"/>
      <c r="K651" s="1"/>
      <c r="L651" s="1">
        <f>L$27</f>
        <v>0</v>
      </c>
    </row>
    <row r="652" spans="1:12" ht="24.75" thickTop="1" thickBot="1">
      <c r="A652" s="38" t="str">
        <f>'Протоколы испытаний'!A652</f>
        <v>Номер серии</v>
      </c>
      <c r="B652" s="66">
        <f>'Протоколы испытаний'!B652</f>
        <v>1</v>
      </c>
      <c r="C652" s="28">
        <f>'Протоколы испытаний'!C652</f>
        <v>2</v>
      </c>
      <c r="D652" s="28">
        <f>'Протоколы испытаний'!D652</f>
        <v>3</v>
      </c>
      <c r="E652" s="28">
        <f>'Протоколы испытаний'!E652</f>
        <v>4</v>
      </c>
      <c r="F652" s="29">
        <f>'Протоколы испытаний'!F652</f>
        <v>5</v>
      </c>
      <c r="G652" s="71"/>
      <c r="H652" s="64" t="str">
        <f>'Протоколы испытаний'!H652</f>
        <v>число серий</v>
      </c>
      <c r="I652" s="2"/>
      <c r="J652" s="56" t="s">
        <v>0</v>
      </c>
      <c r="K652" s="1"/>
      <c r="L652" s="17" t="str">
        <f>L$2</f>
        <v>Выполните 8 испытаний</v>
      </c>
    </row>
    <row r="653" spans="1:12" ht="19.5" thickTop="1">
      <c r="A653" s="39" t="str">
        <f>'Протоколы испытаний'!A653</f>
        <v>Значения X   в 1-м испытании</v>
      </c>
      <c r="B653" s="30">
        <f>'Протоколы испытаний'!B653</f>
        <v>0</v>
      </c>
      <c r="C653" s="67">
        <f>'Протоколы испытаний'!C653</f>
        <v>0</v>
      </c>
      <c r="D653" s="67">
        <f>'Протоколы испытаний'!D653</f>
        <v>0</v>
      </c>
      <c r="E653" s="67">
        <f>'Протоколы испытаний'!E653</f>
        <v>0</v>
      </c>
      <c r="F653" s="68">
        <f>'Протоколы испытаний'!F653</f>
        <v>0</v>
      </c>
      <c r="G653" s="70"/>
      <c r="H653" s="67">
        <f>'Протоколы испытаний'!H653</f>
        <v>0</v>
      </c>
      <c r="I653" s="5"/>
      <c r="J653" s="57">
        <f>IF(SUM(H653:H660)&gt;0,1,10^(-5))</f>
        <v>1.0000000000000001E-5</v>
      </c>
      <c r="K653" s="1"/>
      <c r="L653" s="17" t="str">
        <f>L$3</f>
        <v>из 5 серий по 3 броска монеты</v>
      </c>
    </row>
    <row r="654" spans="1:12" ht="18.75">
      <c r="A654" s="40" t="str">
        <f>'Протоколы испытаний'!A654</f>
        <v>Значения X во 2-м испытании</v>
      </c>
      <c r="B654" s="32">
        <f>'Протоколы испытаний'!B654</f>
        <v>0</v>
      </c>
      <c r="C654" s="24">
        <f>'Протоколы испытаний'!C654</f>
        <v>0</v>
      </c>
      <c r="D654" s="24">
        <f>'Протоколы испытаний'!D654</f>
        <v>0</v>
      </c>
      <c r="E654" s="24">
        <f>'Протоколы испытаний'!E654</f>
        <v>0</v>
      </c>
      <c r="F654" s="77">
        <f>'Протоколы испытаний'!F654</f>
        <v>0</v>
      </c>
      <c r="G654" s="70"/>
      <c r="H654" s="24">
        <f>'Протоколы испытаний'!H654</f>
        <v>0</v>
      </c>
      <c r="I654" s="5"/>
      <c r="J654" s="1"/>
      <c r="K654" s="1"/>
      <c r="L654" s="1" t="str">
        <f>L$4</f>
        <v>X — число серий, в которых трижды</v>
      </c>
    </row>
    <row r="655" spans="1:12" ht="18.75">
      <c r="A655" s="40" t="str">
        <f>'Протоколы испытаний'!A655</f>
        <v>Значения X   в 3-м испытании</v>
      </c>
      <c r="B655" s="32">
        <f>'Протоколы испытаний'!B655</f>
        <v>0</v>
      </c>
      <c r="C655" s="24">
        <f>'Протоколы испытаний'!C655</f>
        <v>0</v>
      </c>
      <c r="D655" s="24">
        <f>'Протоколы испытаний'!D655</f>
        <v>0</v>
      </c>
      <c r="E655" s="24">
        <f>'Протоколы испытаний'!E655</f>
        <v>0</v>
      </c>
      <c r="F655" s="77">
        <f>'Протоколы испытаний'!F655</f>
        <v>0</v>
      </c>
      <c r="G655" s="70"/>
      <c r="H655" s="24">
        <f>'Протоколы испытаний'!H655</f>
        <v>0</v>
      </c>
      <c r="I655" s="5"/>
      <c r="J655" s="1"/>
      <c r="K655" s="1"/>
      <c r="L655" s="1" t="str">
        <f>L$5</f>
        <v>выпал орел.</v>
      </c>
    </row>
    <row r="656" spans="1:12" ht="18.75">
      <c r="A656" s="40" t="str">
        <f>'Протоколы испытаний'!A656</f>
        <v>Значения X   в 4-м испытании</v>
      </c>
      <c r="B656" s="32">
        <f>'Протоколы испытаний'!B656</f>
        <v>0</v>
      </c>
      <c r="C656" s="24">
        <f>'Протоколы испытаний'!C656</f>
        <v>0</v>
      </c>
      <c r="D656" s="24">
        <f>'Протоколы испытаний'!D656</f>
        <v>0</v>
      </c>
      <c r="E656" s="24">
        <f>'Протоколы испытаний'!E656</f>
        <v>0</v>
      </c>
      <c r="F656" s="77">
        <f>'Протоколы испытаний'!F656</f>
        <v>0</v>
      </c>
      <c r="G656" s="70"/>
      <c r="H656" s="24">
        <f>'Протоколы испытаний'!H656</f>
        <v>0</v>
      </c>
      <c r="I656" s="6"/>
      <c r="J656" s="1"/>
      <c r="K656" s="1"/>
      <c r="L656" s="1">
        <f>L$6</f>
        <v>0</v>
      </c>
    </row>
    <row r="657" spans="1:12" ht="18.75">
      <c r="A657" s="40" t="str">
        <f>'Протоколы испытаний'!A657</f>
        <v>Значения X   в 5-м испытании</v>
      </c>
      <c r="B657" s="32">
        <f>'Протоколы испытаний'!B657</f>
        <v>0</v>
      </c>
      <c r="C657" s="24">
        <f>'Протоколы испытаний'!C657</f>
        <v>0</v>
      </c>
      <c r="D657" s="24">
        <f>'Протоколы испытаний'!D657</f>
        <v>0</v>
      </c>
      <c r="E657" s="24">
        <f>'Протоколы испытаний'!E657</f>
        <v>0</v>
      </c>
      <c r="F657" s="77">
        <f>'Протоколы испытаний'!F657</f>
        <v>0</v>
      </c>
      <c r="G657" s="70"/>
      <c r="H657" s="24">
        <f>'Протоколы испытаний'!H657</f>
        <v>0</v>
      </c>
      <c r="I657" s="6"/>
      <c r="J657" s="1"/>
      <c r="K657" s="1"/>
      <c r="L657" s="1"/>
    </row>
    <row r="658" spans="1:12" ht="18.75">
      <c r="A658" s="40" t="str">
        <f>'Протоколы испытаний'!A658</f>
        <v>Значения X   в 6-м испытании</v>
      </c>
      <c r="B658" s="32">
        <f>'Протоколы испытаний'!B658</f>
        <v>0</v>
      </c>
      <c r="C658" s="24">
        <f>'Протоколы испытаний'!C658</f>
        <v>0</v>
      </c>
      <c r="D658" s="24">
        <f>'Протоколы испытаний'!D658</f>
        <v>0</v>
      </c>
      <c r="E658" s="24">
        <f>'Протоколы испытаний'!E658</f>
        <v>0</v>
      </c>
      <c r="F658" s="77">
        <f>'Протоколы испытаний'!F658</f>
        <v>0</v>
      </c>
      <c r="G658" s="70"/>
      <c r="H658" s="24">
        <f>'Протоколы испытаний'!H658</f>
        <v>0</v>
      </c>
      <c r="I658" s="6"/>
      <c r="J658" s="1"/>
      <c r="K658" s="1"/>
      <c r="L658" s="1"/>
    </row>
    <row r="659" spans="1:12" ht="18.75">
      <c r="A659" s="40" t="str">
        <f>'Протоколы испытаний'!A659</f>
        <v>Значения X   в 7-м испытании</v>
      </c>
      <c r="B659" s="32">
        <f>'Протоколы испытаний'!B659</f>
        <v>0</v>
      </c>
      <c r="C659" s="24">
        <f>'Протоколы испытаний'!C659</f>
        <v>0</v>
      </c>
      <c r="D659" s="24">
        <f>'Протоколы испытаний'!D659</f>
        <v>0</v>
      </c>
      <c r="E659" s="24">
        <f>'Протоколы испытаний'!E659</f>
        <v>0</v>
      </c>
      <c r="F659" s="77">
        <f>'Протоколы испытаний'!F659</f>
        <v>0</v>
      </c>
      <c r="G659" s="70"/>
      <c r="H659" s="24">
        <f>'Протоколы испытаний'!H659</f>
        <v>0</v>
      </c>
      <c r="I659" s="6"/>
      <c r="J659" s="1"/>
      <c r="K659" s="1"/>
      <c r="L659" s="1"/>
    </row>
    <row r="660" spans="1:12" ht="19.5" thickBot="1">
      <c r="A660" s="41" t="str">
        <f>'Протоколы испытаний'!A660</f>
        <v>Значения X   в 8-м испытании</v>
      </c>
      <c r="B660" s="34">
        <f>'Протоколы испытаний'!B660</f>
        <v>0</v>
      </c>
      <c r="C660" s="69">
        <f>'Протоколы испытаний'!C660</f>
        <v>0</v>
      </c>
      <c r="D660" s="69">
        <f>'Протоколы испытаний'!D660</f>
        <v>0</v>
      </c>
      <c r="E660" s="69">
        <f>'Протоколы испытаний'!E660</f>
        <v>0</v>
      </c>
      <c r="F660" s="78">
        <f>'Протоколы испытаний'!F660</f>
        <v>0</v>
      </c>
      <c r="G660" s="70"/>
      <c r="H660" s="27">
        <f>'Протоколы испытаний'!H660</f>
        <v>0</v>
      </c>
      <c r="I660" s="6"/>
      <c r="J660" s="1"/>
      <c r="K660" s="1"/>
      <c r="L660" s="1">
        <f>L$10</f>
        <v>0</v>
      </c>
    </row>
    <row r="661" spans="1:12" ht="20.25" thickTop="1" thickBot="1">
      <c r="A661" s="81" t="str">
        <f>'Протоколы испытаний'!A661</f>
        <v>xi</v>
      </c>
      <c r="B661" s="82">
        <f>'Протоколы испытаний'!B661</f>
        <v>0</v>
      </c>
      <c r="C661" s="83">
        <f>'Протоколы испытаний'!C661</f>
        <v>1</v>
      </c>
      <c r="D661" s="83">
        <f>'Протоколы испытаний'!D661</f>
        <v>2</v>
      </c>
      <c r="E661" s="83">
        <f>'Протоколы испытаний'!E661</f>
        <v>3</v>
      </c>
      <c r="F661" s="83">
        <f>'Протоколы испытаний'!F661</f>
        <v>4</v>
      </c>
      <c r="G661" s="83">
        <f>'Протоколы испытаний'!G661</f>
        <v>5</v>
      </c>
      <c r="H661" s="83" t="str">
        <f>'Протоколы испытаний'!H661</f>
        <v>&gt;5</v>
      </c>
      <c r="I661" s="6"/>
      <c r="J661" s="1"/>
      <c r="K661" s="1"/>
      <c r="L661" s="1">
        <f>L$11</f>
        <v>0</v>
      </c>
    </row>
    <row r="662" spans="1:12" ht="18.75">
      <c r="A662" s="72" t="str">
        <f>'Протоколы испытаний'!A662</f>
        <v>n(X=xi)</v>
      </c>
      <c r="B662" s="108">
        <f>'Протоколы испытаний'!B662</f>
        <v>0</v>
      </c>
      <c r="C662" s="109">
        <f>'Протоколы испытаний'!C662</f>
        <v>0</v>
      </c>
      <c r="D662" s="109">
        <f>'Протоколы испытаний'!D662</f>
        <v>0</v>
      </c>
      <c r="E662" s="109">
        <f>'Протоколы испытаний'!E662</f>
        <v>0</v>
      </c>
      <c r="F662" s="109">
        <f>'Протоколы испытаний'!F662</f>
        <v>0</v>
      </c>
      <c r="G662" s="109">
        <f>'Протоколы испытаний'!G662</f>
        <v>0</v>
      </c>
      <c r="H662" s="110">
        <f>'Протоколы испытаний'!H662</f>
        <v>0</v>
      </c>
      <c r="I662" s="6">
        <f>SUM(B662:H662)</f>
        <v>0</v>
      </c>
      <c r="J662" s="1"/>
      <c r="K662" s="1"/>
      <c r="L662" s="1">
        <f>L$12</f>
        <v>0</v>
      </c>
    </row>
    <row r="663" spans="1:12" ht="19.5" thickBot="1">
      <c r="A663" s="46" t="str">
        <f>'Протоколы испытаний'!A663</f>
        <v>w(X=xi)</v>
      </c>
      <c r="B663" s="34">
        <f>IF($I662=0,0,B662/$I662)</f>
        <v>0</v>
      </c>
      <c r="C663" s="69">
        <f t="shared" ref="C663" si="141">IF($I662=0,0,C662/$I662)</f>
        <v>0</v>
      </c>
      <c r="D663" s="69">
        <f t="shared" ref="D663" si="142">IF($I662=0,0,D662/$I662)</f>
        <v>0</v>
      </c>
      <c r="E663" s="69">
        <f t="shared" ref="E663" si="143">IF($I662=0,0,E662/$I662)</f>
        <v>0</v>
      </c>
      <c r="F663" s="69">
        <f t="shared" ref="F663" si="144">IF($I662=0,0,F662/$I662)</f>
        <v>0</v>
      </c>
      <c r="G663" s="69">
        <f t="shared" ref="G663" si="145">IF($I662=0,0,G662/$I662)</f>
        <v>0</v>
      </c>
      <c r="H663" s="78">
        <f t="shared" ref="H663" si="146">IF($I662=0,0,H662/$I662)</f>
        <v>0</v>
      </c>
      <c r="I663" s="6">
        <f>SUM(B663:H663)</f>
        <v>0</v>
      </c>
      <c r="J663" s="1"/>
      <c r="K663" s="1"/>
      <c r="L663" s="1">
        <f>L$13</f>
        <v>0</v>
      </c>
    </row>
    <row r="664" spans="1:12" ht="19.5" thickTop="1">
      <c r="A664" s="47" t="str">
        <f>'Протоколы испытаний'!A664</f>
        <v>p(xi) (для биномиального закона)</v>
      </c>
      <c r="B664" s="88">
        <f>'Протоколы испытаний'!B664</f>
        <v>0.51290999999999998</v>
      </c>
      <c r="C664" s="106">
        <f>'Протоколы испытаний'!C664</f>
        <v>0.36636000000000002</v>
      </c>
      <c r="D664" s="106" t="str">
        <f>'Протоколы испытаний'!D664</f>
        <v>0.10468</v>
      </c>
      <c r="E664" s="106">
        <f>'Протоколы испытаний'!E664</f>
        <v>1.495E-2</v>
      </c>
      <c r="F664" s="106">
        <f>'Протоколы испытаний'!F664</f>
        <v>1.07E-3</v>
      </c>
      <c r="G664" s="106">
        <f>'Протоколы испытаний'!G664</f>
        <v>3.0000000000000001E-5</v>
      </c>
      <c r="H664" s="107">
        <f>'Протоколы испытаний'!H664</f>
        <v>0</v>
      </c>
      <c r="I664" s="6"/>
      <c r="J664" s="1"/>
      <c r="K664" s="1"/>
      <c r="L664" s="1">
        <f>L$14</f>
        <v>0</v>
      </c>
    </row>
    <row r="665" spans="1:12" ht="18">
      <c r="A665" s="45" t="str">
        <f>'Протоколы испытаний'!A665</f>
        <v>p(xi) (для закона Пуассона)</v>
      </c>
      <c r="B665" s="91">
        <f>'Протоколы испытаний'!B665</f>
        <v>0.53525999999999996</v>
      </c>
      <c r="C665" s="53">
        <f>'Протоколы испытаний'!C665</f>
        <v>0.33454</v>
      </c>
      <c r="D665" s="53">
        <f>'Протоколы испытаний'!D665</f>
        <v>0.10453999999999999</v>
      </c>
      <c r="E665" s="53">
        <f>'Протоколы испытаний'!E665</f>
        <v>2.1780000000000001E-2</v>
      </c>
      <c r="F665" s="53">
        <f>'Протоколы испытаний'!F665</f>
        <v>3.3999999999999998E-3</v>
      </c>
      <c r="G665" s="53">
        <f>'Протоколы испытаний'!G665</f>
        <v>4.2999999999999999E-4</v>
      </c>
      <c r="H665" s="97">
        <f>'Протоколы испытаний'!H665</f>
        <v>0</v>
      </c>
      <c r="I665" s="1"/>
      <c r="J665" s="1"/>
      <c r="K665" s="1"/>
      <c r="L665" s="1">
        <f>L$15</f>
        <v>0</v>
      </c>
    </row>
    <row r="666" spans="1:12" ht="18">
      <c r="A666" s="45" t="str">
        <f>'Протоколы испытаний'!A666</f>
        <v>p(xi) (по теореме Муавра-Лапласа)</v>
      </c>
      <c r="B666" s="91">
        <f>'Протоколы испытаний'!B666</f>
        <v>0.37745124180654221</v>
      </c>
      <c r="C666" s="53">
        <f>'Протоколы испытаний'!C666</f>
        <v>0.47438196387197351</v>
      </c>
      <c r="D666" s="53">
        <f>'Протоколы испытаний'!D666</f>
        <v>9.5776066705217863E-2</v>
      </c>
      <c r="E666" s="53">
        <f>'Протоколы испытаний'!E666</f>
        <v>3.1063282434063348E-3</v>
      </c>
      <c r="F666" s="53">
        <f>'Протоколы испытаний'!F666</f>
        <v>1.6184497205098575E-5</v>
      </c>
      <c r="G666" s="53">
        <f>'Протоколы испытаний'!G666</f>
        <v>1.35460475991584E-8</v>
      </c>
      <c r="H666" s="97">
        <f>'Протоколы испытаний'!H666</f>
        <v>0</v>
      </c>
      <c r="I666" s="1"/>
      <c r="J666" s="1"/>
      <c r="K666" s="1"/>
      <c r="L666" s="1">
        <f>L$17</f>
        <v>0</v>
      </c>
    </row>
    <row r="667" spans="1:12" ht="18">
      <c r="A667" s="45" t="str">
        <f>'Протоколы испытаний'!A667</f>
        <v>Fвыб(xi)</v>
      </c>
      <c r="B667" s="32">
        <v>0</v>
      </c>
      <c r="C667" s="24">
        <f>B663</f>
        <v>0</v>
      </c>
      <c r="D667" s="24">
        <f>SUM(B663:C663)</f>
        <v>0</v>
      </c>
      <c r="E667" s="24">
        <f>SUM(B663:D663)</f>
        <v>0</v>
      </c>
      <c r="F667" s="24">
        <f>SUM(B663:E663)</f>
        <v>0</v>
      </c>
      <c r="G667" s="24">
        <f>SUM(B663:F663)</f>
        <v>0</v>
      </c>
      <c r="H667" s="77">
        <f>SUM(B663:G663)</f>
        <v>0</v>
      </c>
      <c r="I667" s="1"/>
      <c r="J667" s="1"/>
      <c r="K667" s="1"/>
      <c r="L667" s="1"/>
    </row>
    <row r="668" spans="1:12" ht="18">
      <c r="A668" s="45" t="str">
        <f>'Протоколы испытаний'!A668</f>
        <v>Fбином(xi)</v>
      </c>
      <c r="B668" s="91">
        <f>'Протоколы испытаний'!B668</f>
        <v>0</v>
      </c>
      <c r="C668" s="53">
        <f>'Протоколы испытаний'!C668</f>
        <v>0.51290999999999998</v>
      </c>
      <c r="D668" s="53">
        <f>'Протоколы испытаний'!D668</f>
        <v>0.87927</v>
      </c>
      <c r="E668" s="53">
        <f>'Протоколы испытаний'!E668</f>
        <v>0.98394999999999999</v>
      </c>
      <c r="F668" s="53">
        <f>'Протоколы испытаний'!F668</f>
        <v>0.99890000000000001</v>
      </c>
      <c r="G668" s="53">
        <f>'Протоколы испытаний'!G668</f>
        <v>0.99997000000000003</v>
      </c>
      <c r="H668" s="97">
        <f>'Протоколы испытаний'!H668</f>
        <v>1</v>
      </c>
      <c r="I668" s="1"/>
      <c r="J668" s="1"/>
      <c r="K668" s="1"/>
      <c r="L668" s="1"/>
    </row>
    <row r="669" spans="1:12" ht="18">
      <c r="A669" s="45" t="str">
        <f>'Протоколы испытаний'!A669</f>
        <v>Fпуасс(xi)</v>
      </c>
      <c r="B669" s="91">
        <f>'Протоколы испытаний'!B669</f>
        <v>0</v>
      </c>
      <c r="C669" s="53">
        <f>'Протоколы испытаний'!C669</f>
        <v>0.53525999999999996</v>
      </c>
      <c r="D669" s="53">
        <f>'Протоколы испытаний'!D669</f>
        <v>0.87927</v>
      </c>
      <c r="E669" s="53">
        <f>'Протоколы испытаний'!E669</f>
        <v>0.98394999999999999</v>
      </c>
      <c r="F669" s="53">
        <f>'Протоколы испытаний'!F669</f>
        <v>0.99890000000000001</v>
      </c>
      <c r="G669" s="53">
        <f>'Протоколы испытаний'!G669</f>
        <v>0.99997000000000003</v>
      </c>
      <c r="H669" s="97">
        <f>'Протоколы испытаний'!H669</f>
        <v>1</v>
      </c>
      <c r="I669" s="1"/>
      <c r="J669" s="1"/>
      <c r="K669" s="1"/>
      <c r="L669" s="1"/>
    </row>
    <row r="670" spans="1:12" ht="18.75" thickBot="1">
      <c r="A670" s="46" t="str">
        <f>'Протоколы испытаний'!A670</f>
        <v>Fнорм((xi-x(i-1))/2)</v>
      </c>
      <c r="B670" s="94"/>
      <c r="C670" s="54">
        <f>'Протоколы испытаний'!C670</f>
        <v>0.43288618749631069</v>
      </c>
      <c r="D670" s="54">
        <f>'Протоколы испытаний'!D670</f>
        <v>0.88163821468107129</v>
      </c>
      <c r="E670" s="54">
        <f>'Протоколы испытаний'!E670</f>
        <v>0.99438505667354171</v>
      </c>
      <c r="F670" s="54">
        <f>'Протоколы испытаний'!F670</f>
        <v>0.99994940269737909</v>
      </c>
      <c r="G670" s="54">
        <f>'Протоколы испытаний'!G670</f>
        <v>0.99999991969272073</v>
      </c>
      <c r="H670" s="98">
        <f>'Протоколы испытаний'!H670</f>
        <v>1</v>
      </c>
      <c r="I670" s="1"/>
      <c r="J670" s="1"/>
      <c r="K670" s="1"/>
      <c r="L670" s="1"/>
    </row>
    <row r="671" spans="1:12" ht="19.5" thickTop="1">
      <c r="A671" s="1"/>
      <c r="B671" s="26"/>
      <c r="C671" s="26"/>
      <c r="D671" s="26"/>
      <c r="E671" s="25"/>
      <c r="F671" s="25"/>
      <c r="G671" s="25"/>
      <c r="H671" s="5"/>
      <c r="I671" s="1"/>
      <c r="J671" s="1"/>
      <c r="K671" s="1"/>
      <c r="L671" s="1"/>
    </row>
    <row r="672" spans="1:12" ht="18.75">
      <c r="A672" s="20" t="s">
        <v>81</v>
      </c>
      <c r="B672" s="25"/>
      <c r="C672" s="25"/>
      <c r="D672" s="25"/>
      <c r="E672" s="25"/>
      <c r="F672" s="25"/>
      <c r="G672" s="25"/>
      <c r="H672" s="95"/>
      <c r="I672" s="1"/>
      <c r="J672" s="1"/>
      <c r="K672" s="1"/>
      <c r="L672" s="100" t="s">
        <v>76</v>
      </c>
    </row>
    <row r="673" spans="1:12" ht="18.75">
      <c r="A673" s="20"/>
      <c r="B673" s="25"/>
      <c r="C673" s="25"/>
      <c r="D673" s="25"/>
      <c r="E673" s="25"/>
      <c r="F673" s="25"/>
      <c r="G673" s="25"/>
      <c r="H673" s="95"/>
      <c r="I673" s="1"/>
      <c r="J673" s="1"/>
      <c r="K673" s="1"/>
      <c r="L673" s="1"/>
    </row>
    <row r="674" spans="1:12" ht="18.75">
      <c r="A674" s="20"/>
      <c r="B674" s="25"/>
      <c r="C674" s="25"/>
      <c r="D674" s="25"/>
      <c r="E674" s="25"/>
      <c r="F674" s="25"/>
      <c r="G674" s="25"/>
      <c r="H674" s="95"/>
      <c r="I674" s="1"/>
      <c r="J674" s="1"/>
      <c r="K674" s="1"/>
      <c r="L674" s="1"/>
    </row>
    <row r="675" spans="1:12" ht="18.75">
      <c r="A675" s="20"/>
      <c r="B675" s="25"/>
      <c r="C675" s="25"/>
      <c r="D675" s="25"/>
      <c r="E675" s="25"/>
      <c r="F675" s="25"/>
      <c r="G675" s="25"/>
      <c r="H675" s="95"/>
      <c r="I675" s="1"/>
      <c r="J675" s="1"/>
      <c r="K675" s="1"/>
      <c r="L675" s="1"/>
    </row>
    <row r="676" spans="1:12" ht="1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9.5" thickBot="1">
      <c r="A677" s="10">
        <f>'Название и список группы'!A27</f>
        <v>26</v>
      </c>
      <c r="B677" s="113">
        <f>'Название и список группы'!B27</f>
        <v>0</v>
      </c>
      <c r="C677" s="113"/>
      <c r="D677" s="113"/>
      <c r="E677" s="113"/>
      <c r="F677" s="113"/>
      <c r="G677" s="113"/>
      <c r="H677" s="113"/>
      <c r="I677" s="113"/>
      <c r="J677" s="113"/>
      <c r="K677" s="1"/>
      <c r="L677" s="1">
        <f>L$27</f>
        <v>0</v>
      </c>
    </row>
    <row r="678" spans="1:12" ht="24.75" thickTop="1" thickBot="1">
      <c r="A678" s="38" t="str">
        <f>'Протоколы испытаний'!A678</f>
        <v>Номер серии</v>
      </c>
      <c r="B678" s="66">
        <f>'Протоколы испытаний'!B678</f>
        <v>1</v>
      </c>
      <c r="C678" s="28">
        <f>'Протоколы испытаний'!C678</f>
        <v>2</v>
      </c>
      <c r="D678" s="28">
        <f>'Протоколы испытаний'!D678</f>
        <v>3</v>
      </c>
      <c r="E678" s="28">
        <f>'Протоколы испытаний'!E678</f>
        <v>4</v>
      </c>
      <c r="F678" s="29">
        <f>'Протоколы испытаний'!F678</f>
        <v>5</v>
      </c>
      <c r="G678" s="71"/>
      <c r="H678" s="64" t="str">
        <f>'Протоколы испытаний'!H678</f>
        <v>число серий</v>
      </c>
      <c r="I678" s="2"/>
      <c r="J678" s="56" t="s">
        <v>0</v>
      </c>
      <c r="K678" s="1"/>
      <c r="L678" s="17" t="str">
        <f>L$2</f>
        <v>Выполните 8 испытаний</v>
      </c>
    </row>
    <row r="679" spans="1:12" ht="19.5" thickTop="1">
      <c r="A679" s="39" t="str">
        <f>'Протоколы испытаний'!A679</f>
        <v>Значения X   в 1-м испытании</v>
      </c>
      <c r="B679" s="30">
        <f>'Протоколы испытаний'!B679</f>
        <v>0</v>
      </c>
      <c r="C679" s="67">
        <f>'Протоколы испытаний'!C679</f>
        <v>0</v>
      </c>
      <c r="D679" s="67">
        <f>'Протоколы испытаний'!D679</f>
        <v>0</v>
      </c>
      <c r="E679" s="67">
        <f>'Протоколы испытаний'!E679</f>
        <v>0</v>
      </c>
      <c r="F679" s="68">
        <f>'Протоколы испытаний'!F679</f>
        <v>0</v>
      </c>
      <c r="G679" s="70"/>
      <c r="H679" s="67">
        <f>'Протоколы испытаний'!H679</f>
        <v>0</v>
      </c>
      <c r="I679" s="5"/>
      <c r="J679" s="57">
        <f>IF(SUM(H679:H686)&gt;0,1,10^(-5))</f>
        <v>1.0000000000000001E-5</v>
      </c>
      <c r="K679" s="1"/>
      <c r="L679" s="17" t="str">
        <f>L$3</f>
        <v>из 5 серий по 3 броска монеты</v>
      </c>
    </row>
    <row r="680" spans="1:12" ht="18.75">
      <c r="A680" s="40" t="str">
        <f>'Протоколы испытаний'!A680</f>
        <v>Значения X во 2-м испытании</v>
      </c>
      <c r="B680" s="32">
        <f>'Протоколы испытаний'!B680</f>
        <v>0</v>
      </c>
      <c r="C680" s="24">
        <f>'Протоколы испытаний'!C680</f>
        <v>0</v>
      </c>
      <c r="D680" s="24">
        <f>'Протоколы испытаний'!D680</f>
        <v>0</v>
      </c>
      <c r="E680" s="24">
        <f>'Протоколы испытаний'!E680</f>
        <v>0</v>
      </c>
      <c r="F680" s="77">
        <f>'Протоколы испытаний'!F680</f>
        <v>0</v>
      </c>
      <c r="G680" s="70"/>
      <c r="H680" s="24">
        <f>'Протоколы испытаний'!H680</f>
        <v>0</v>
      </c>
      <c r="I680" s="5"/>
      <c r="J680" s="1"/>
      <c r="K680" s="1"/>
      <c r="L680" s="1" t="str">
        <f>L$4</f>
        <v>X — число серий, в которых трижды</v>
      </c>
    </row>
    <row r="681" spans="1:12" ht="18.75">
      <c r="A681" s="40" t="str">
        <f>'Протоколы испытаний'!A681</f>
        <v>Значения X   в 3-м испытании</v>
      </c>
      <c r="B681" s="32">
        <f>'Протоколы испытаний'!B681</f>
        <v>0</v>
      </c>
      <c r="C681" s="24">
        <f>'Протоколы испытаний'!C681</f>
        <v>0</v>
      </c>
      <c r="D681" s="24">
        <f>'Протоколы испытаний'!D681</f>
        <v>0</v>
      </c>
      <c r="E681" s="24">
        <f>'Протоколы испытаний'!E681</f>
        <v>0</v>
      </c>
      <c r="F681" s="77">
        <f>'Протоколы испытаний'!F681</f>
        <v>0</v>
      </c>
      <c r="G681" s="70"/>
      <c r="H681" s="24">
        <f>'Протоколы испытаний'!H681</f>
        <v>0</v>
      </c>
      <c r="I681" s="5"/>
      <c r="J681" s="1"/>
      <c r="K681" s="1"/>
      <c r="L681" s="1" t="str">
        <f>L$5</f>
        <v>выпал орел.</v>
      </c>
    </row>
    <row r="682" spans="1:12" ht="18.75">
      <c r="A682" s="40" t="str">
        <f>'Протоколы испытаний'!A682</f>
        <v>Значения X   в 4-м испытании</v>
      </c>
      <c r="B682" s="32">
        <f>'Протоколы испытаний'!B682</f>
        <v>0</v>
      </c>
      <c r="C682" s="24">
        <f>'Протоколы испытаний'!C682</f>
        <v>0</v>
      </c>
      <c r="D682" s="24">
        <f>'Протоколы испытаний'!D682</f>
        <v>0</v>
      </c>
      <c r="E682" s="24">
        <f>'Протоколы испытаний'!E682</f>
        <v>0</v>
      </c>
      <c r="F682" s="77">
        <f>'Протоколы испытаний'!F682</f>
        <v>0</v>
      </c>
      <c r="G682" s="70"/>
      <c r="H682" s="24">
        <f>'Протоколы испытаний'!H682</f>
        <v>0</v>
      </c>
      <c r="I682" s="6"/>
      <c r="J682" s="1"/>
      <c r="K682" s="1"/>
      <c r="L682" s="1">
        <f>L$6</f>
        <v>0</v>
      </c>
    </row>
    <row r="683" spans="1:12" ht="18.75">
      <c r="A683" s="40" t="str">
        <f>'Протоколы испытаний'!A683</f>
        <v>Значения X   в 5-м испытании</v>
      </c>
      <c r="B683" s="32">
        <f>'Протоколы испытаний'!B683</f>
        <v>0</v>
      </c>
      <c r="C683" s="24">
        <f>'Протоколы испытаний'!C683</f>
        <v>0</v>
      </c>
      <c r="D683" s="24">
        <f>'Протоколы испытаний'!D683</f>
        <v>0</v>
      </c>
      <c r="E683" s="24">
        <f>'Протоколы испытаний'!E683</f>
        <v>0</v>
      </c>
      <c r="F683" s="77">
        <f>'Протоколы испытаний'!F683</f>
        <v>0</v>
      </c>
      <c r="G683" s="70"/>
      <c r="H683" s="24">
        <f>'Протоколы испытаний'!H683</f>
        <v>0</v>
      </c>
      <c r="I683" s="6"/>
      <c r="J683" s="1"/>
      <c r="K683" s="1"/>
      <c r="L683" s="1"/>
    </row>
    <row r="684" spans="1:12" ht="18.75">
      <c r="A684" s="40" t="str">
        <f>'Протоколы испытаний'!A684</f>
        <v>Значения X   в 6-м испытании</v>
      </c>
      <c r="B684" s="32">
        <f>'Протоколы испытаний'!B684</f>
        <v>0</v>
      </c>
      <c r="C684" s="24">
        <f>'Протоколы испытаний'!C684</f>
        <v>0</v>
      </c>
      <c r="D684" s="24">
        <f>'Протоколы испытаний'!D684</f>
        <v>0</v>
      </c>
      <c r="E684" s="24">
        <f>'Протоколы испытаний'!E684</f>
        <v>0</v>
      </c>
      <c r="F684" s="77">
        <f>'Протоколы испытаний'!F684</f>
        <v>0</v>
      </c>
      <c r="G684" s="70"/>
      <c r="H684" s="24">
        <f>'Протоколы испытаний'!H684</f>
        <v>0</v>
      </c>
      <c r="I684" s="6"/>
      <c r="J684" s="1"/>
      <c r="K684" s="1"/>
      <c r="L684" s="1"/>
    </row>
    <row r="685" spans="1:12" ht="18.75">
      <c r="A685" s="40" t="str">
        <f>'Протоколы испытаний'!A685</f>
        <v>Значения X   в 7-м испытании</v>
      </c>
      <c r="B685" s="32">
        <f>'Протоколы испытаний'!B685</f>
        <v>0</v>
      </c>
      <c r="C685" s="24">
        <f>'Протоколы испытаний'!C685</f>
        <v>0</v>
      </c>
      <c r="D685" s="24">
        <f>'Протоколы испытаний'!D685</f>
        <v>0</v>
      </c>
      <c r="E685" s="24">
        <f>'Протоколы испытаний'!E685</f>
        <v>0</v>
      </c>
      <c r="F685" s="77">
        <f>'Протоколы испытаний'!F685</f>
        <v>0</v>
      </c>
      <c r="G685" s="70"/>
      <c r="H685" s="24">
        <f>'Протоколы испытаний'!H685</f>
        <v>0</v>
      </c>
      <c r="I685" s="6"/>
      <c r="J685" s="1"/>
      <c r="K685" s="1"/>
      <c r="L685" s="1"/>
    </row>
    <row r="686" spans="1:12" ht="19.5" thickBot="1">
      <c r="A686" s="41" t="str">
        <f>'Протоколы испытаний'!A686</f>
        <v>Значения X   в 8-м испытании</v>
      </c>
      <c r="B686" s="34">
        <f>'Протоколы испытаний'!B686</f>
        <v>0</v>
      </c>
      <c r="C686" s="69">
        <f>'Протоколы испытаний'!C686</f>
        <v>0</v>
      </c>
      <c r="D686" s="69">
        <f>'Протоколы испытаний'!D686</f>
        <v>0</v>
      </c>
      <c r="E686" s="69">
        <f>'Протоколы испытаний'!E686</f>
        <v>0</v>
      </c>
      <c r="F686" s="78">
        <f>'Протоколы испытаний'!F686</f>
        <v>0</v>
      </c>
      <c r="G686" s="70"/>
      <c r="H686" s="27">
        <f>'Протоколы испытаний'!H686</f>
        <v>0</v>
      </c>
      <c r="I686" s="6"/>
      <c r="J686" s="1"/>
      <c r="K686" s="1"/>
      <c r="L686" s="1">
        <f>L$10</f>
        <v>0</v>
      </c>
    </row>
    <row r="687" spans="1:12" ht="20.25" thickTop="1" thickBot="1">
      <c r="A687" s="81" t="str">
        <f>'Протоколы испытаний'!A687</f>
        <v>xi</v>
      </c>
      <c r="B687" s="82">
        <f>'Протоколы испытаний'!B687</f>
        <v>0</v>
      </c>
      <c r="C687" s="83">
        <f>'Протоколы испытаний'!C687</f>
        <v>1</v>
      </c>
      <c r="D687" s="83">
        <f>'Протоколы испытаний'!D687</f>
        <v>2</v>
      </c>
      <c r="E687" s="83">
        <f>'Протоколы испытаний'!E687</f>
        <v>3</v>
      </c>
      <c r="F687" s="83">
        <f>'Протоколы испытаний'!F687</f>
        <v>4</v>
      </c>
      <c r="G687" s="83">
        <f>'Протоколы испытаний'!G687</f>
        <v>5</v>
      </c>
      <c r="H687" s="83" t="str">
        <f>'Протоколы испытаний'!H687</f>
        <v>&gt;5</v>
      </c>
      <c r="I687" s="6"/>
      <c r="J687" s="1"/>
      <c r="K687" s="1"/>
      <c r="L687" s="1">
        <f>L$11</f>
        <v>0</v>
      </c>
    </row>
    <row r="688" spans="1:12" ht="18.75">
      <c r="A688" s="72" t="str">
        <f>'Протоколы испытаний'!A688</f>
        <v>n(X=xi)</v>
      </c>
      <c r="B688" s="108">
        <f>'Протоколы испытаний'!B688</f>
        <v>0</v>
      </c>
      <c r="C688" s="109">
        <f>'Протоколы испытаний'!C688</f>
        <v>0</v>
      </c>
      <c r="D688" s="109">
        <f>'Протоколы испытаний'!D688</f>
        <v>0</v>
      </c>
      <c r="E688" s="109">
        <f>'Протоколы испытаний'!E688</f>
        <v>0</v>
      </c>
      <c r="F688" s="109">
        <f>'Протоколы испытаний'!F688</f>
        <v>0</v>
      </c>
      <c r="G688" s="109">
        <f>'Протоколы испытаний'!G688</f>
        <v>0</v>
      </c>
      <c r="H688" s="110">
        <f>'Протоколы испытаний'!H688</f>
        <v>0</v>
      </c>
      <c r="I688" s="6">
        <f>SUM(B688:H688)</f>
        <v>0</v>
      </c>
      <c r="J688" s="1"/>
      <c r="K688" s="1"/>
      <c r="L688" s="1">
        <f>L$12</f>
        <v>0</v>
      </c>
    </row>
    <row r="689" spans="1:12" ht="19.5" thickBot="1">
      <c r="A689" s="46" t="str">
        <f>'Протоколы испытаний'!A689</f>
        <v>w(X=xi)</v>
      </c>
      <c r="B689" s="34">
        <f>IF($I688=0,0,B688/$I688)</f>
        <v>0</v>
      </c>
      <c r="C689" s="69">
        <f t="shared" ref="C689" si="147">IF($I688=0,0,C688/$I688)</f>
        <v>0</v>
      </c>
      <c r="D689" s="69">
        <f t="shared" ref="D689" si="148">IF($I688=0,0,D688/$I688)</f>
        <v>0</v>
      </c>
      <c r="E689" s="69">
        <f t="shared" ref="E689" si="149">IF($I688=0,0,E688/$I688)</f>
        <v>0</v>
      </c>
      <c r="F689" s="69">
        <f t="shared" ref="F689" si="150">IF($I688=0,0,F688/$I688)</f>
        <v>0</v>
      </c>
      <c r="G689" s="69">
        <f t="shared" ref="G689" si="151">IF($I688=0,0,G688/$I688)</f>
        <v>0</v>
      </c>
      <c r="H689" s="78">
        <f t="shared" ref="H689" si="152">IF($I688=0,0,H688/$I688)</f>
        <v>0</v>
      </c>
      <c r="I689" s="6">
        <f>SUM(B689:H689)</f>
        <v>0</v>
      </c>
      <c r="J689" s="1"/>
      <c r="K689" s="1"/>
      <c r="L689" s="1">
        <f>L$13</f>
        <v>0</v>
      </c>
    </row>
    <row r="690" spans="1:12" ht="19.5" thickTop="1">
      <c r="A690" s="47" t="str">
        <f>'Протоколы испытаний'!A690</f>
        <v>p(xi) (для биномиального закона)</v>
      </c>
      <c r="B690" s="88">
        <f>'Протоколы испытаний'!B690</f>
        <v>0.51290999999999998</v>
      </c>
      <c r="C690" s="106">
        <f>'Протоколы испытаний'!C690</f>
        <v>0.36636000000000002</v>
      </c>
      <c r="D690" s="106" t="str">
        <f>'Протоколы испытаний'!D690</f>
        <v>0.10468</v>
      </c>
      <c r="E690" s="106">
        <f>'Протоколы испытаний'!E690</f>
        <v>1.495E-2</v>
      </c>
      <c r="F690" s="106">
        <f>'Протоколы испытаний'!F690</f>
        <v>1.07E-3</v>
      </c>
      <c r="G690" s="106">
        <f>'Протоколы испытаний'!G690</f>
        <v>3.0000000000000001E-5</v>
      </c>
      <c r="H690" s="107">
        <f>'Протоколы испытаний'!H690</f>
        <v>0</v>
      </c>
      <c r="I690" s="6"/>
      <c r="J690" s="1"/>
      <c r="K690" s="1"/>
      <c r="L690" s="1">
        <f>L$14</f>
        <v>0</v>
      </c>
    </row>
    <row r="691" spans="1:12" ht="18">
      <c r="A691" s="45" t="str">
        <f>'Протоколы испытаний'!A691</f>
        <v>p(xi) (для закона Пуассона)</v>
      </c>
      <c r="B691" s="91">
        <f>'Протоколы испытаний'!B691</f>
        <v>0.53525999999999996</v>
      </c>
      <c r="C691" s="53">
        <f>'Протоколы испытаний'!C691</f>
        <v>0.33454</v>
      </c>
      <c r="D691" s="53">
        <f>'Протоколы испытаний'!D691</f>
        <v>0.10453999999999999</v>
      </c>
      <c r="E691" s="53">
        <f>'Протоколы испытаний'!E691</f>
        <v>2.1780000000000001E-2</v>
      </c>
      <c r="F691" s="53">
        <f>'Протоколы испытаний'!F691</f>
        <v>3.3999999999999998E-3</v>
      </c>
      <c r="G691" s="53">
        <f>'Протоколы испытаний'!G691</f>
        <v>4.2999999999999999E-4</v>
      </c>
      <c r="H691" s="97">
        <f>'Протоколы испытаний'!H691</f>
        <v>0</v>
      </c>
      <c r="I691" s="1"/>
      <c r="J691" s="1"/>
      <c r="K691" s="1"/>
      <c r="L691" s="1">
        <f>L$15</f>
        <v>0</v>
      </c>
    </row>
    <row r="692" spans="1:12" ht="18">
      <c r="A692" s="45" t="str">
        <f>'Протоколы испытаний'!A692</f>
        <v>p(xi) (по теореме Муавра-Лапласа)</v>
      </c>
      <c r="B692" s="91">
        <f>'Протоколы испытаний'!B692</f>
        <v>0.37745124180654221</v>
      </c>
      <c r="C692" s="53">
        <f>'Протоколы испытаний'!C692</f>
        <v>0.47438196387197351</v>
      </c>
      <c r="D692" s="53">
        <f>'Протоколы испытаний'!D692</f>
        <v>9.5776066705217863E-2</v>
      </c>
      <c r="E692" s="53">
        <f>'Протоколы испытаний'!E692</f>
        <v>3.1063282434063348E-3</v>
      </c>
      <c r="F692" s="53">
        <f>'Протоколы испытаний'!F692</f>
        <v>1.6184497205098575E-5</v>
      </c>
      <c r="G692" s="53">
        <f>'Протоколы испытаний'!G692</f>
        <v>1.35460475991584E-8</v>
      </c>
      <c r="H692" s="97">
        <f>'Протоколы испытаний'!H692</f>
        <v>0</v>
      </c>
      <c r="I692" s="1"/>
      <c r="J692" s="1"/>
      <c r="K692" s="1"/>
      <c r="L692" s="1">
        <f>L$17</f>
        <v>0</v>
      </c>
    </row>
    <row r="693" spans="1:12" ht="18">
      <c r="A693" s="45" t="str">
        <f>'Протоколы испытаний'!A693</f>
        <v>Fвыб(xi)</v>
      </c>
      <c r="B693" s="32">
        <v>0</v>
      </c>
      <c r="C693" s="24">
        <f>B689</f>
        <v>0</v>
      </c>
      <c r="D693" s="24">
        <f>SUM(B689:C689)</f>
        <v>0</v>
      </c>
      <c r="E693" s="24">
        <f>SUM(B689:D689)</f>
        <v>0</v>
      </c>
      <c r="F693" s="24">
        <f>SUM(B689:E689)</f>
        <v>0</v>
      </c>
      <c r="G693" s="24">
        <f>SUM(B689:F689)</f>
        <v>0</v>
      </c>
      <c r="H693" s="77">
        <f>SUM(B689:G689)</f>
        <v>0</v>
      </c>
      <c r="I693" s="1"/>
      <c r="J693" s="1"/>
      <c r="K693" s="1"/>
      <c r="L693" s="1"/>
    </row>
    <row r="694" spans="1:12" ht="18">
      <c r="A694" s="45" t="str">
        <f>'Протоколы испытаний'!A694</f>
        <v>Fбином(xi)</v>
      </c>
      <c r="B694" s="91">
        <f>'Протоколы испытаний'!B694</f>
        <v>0</v>
      </c>
      <c r="C694" s="53">
        <f>'Протоколы испытаний'!C694</f>
        <v>0.51290999999999998</v>
      </c>
      <c r="D694" s="53">
        <f>'Протоколы испытаний'!D694</f>
        <v>0.87927</v>
      </c>
      <c r="E694" s="53">
        <f>'Протоколы испытаний'!E694</f>
        <v>0.98394999999999999</v>
      </c>
      <c r="F694" s="53">
        <f>'Протоколы испытаний'!F694</f>
        <v>0.99890000000000001</v>
      </c>
      <c r="G694" s="53">
        <f>'Протоколы испытаний'!G694</f>
        <v>0.99997000000000003</v>
      </c>
      <c r="H694" s="97">
        <f>'Протоколы испытаний'!H694</f>
        <v>1</v>
      </c>
      <c r="I694" s="1"/>
      <c r="J694" s="1"/>
      <c r="K694" s="1"/>
      <c r="L694" s="1"/>
    </row>
    <row r="695" spans="1:12" ht="18">
      <c r="A695" s="45" t="str">
        <f>'Протоколы испытаний'!A695</f>
        <v>Fпуасс(xi)</v>
      </c>
      <c r="B695" s="91">
        <f>'Протоколы испытаний'!B695</f>
        <v>0</v>
      </c>
      <c r="C695" s="53">
        <f>'Протоколы испытаний'!C695</f>
        <v>0.53525999999999996</v>
      </c>
      <c r="D695" s="53">
        <f>'Протоколы испытаний'!D695</f>
        <v>0.87927</v>
      </c>
      <c r="E695" s="53">
        <f>'Протоколы испытаний'!E695</f>
        <v>0.98394999999999999</v>
      </c>
      <c r="F695" s="53">
        <f>'Протоколы испытаний'!F695</f>
        <v>0.99890000000000001</v>
      </c>
      <c r="G695" s="53">
        <f>'Протоколы испытаний'!G695</f>
        <v>0.99997000000000003</v>
      </c>
      <c r="H695" s="97">
        <f>'Протоколы испытаний'!H695</f>
        <v>1</v>
      </c>
      <c r="I695" s="1"/>
      <c r="J695" s="1"/>
      <c r="K695" s="1"/>
      <c r="L695" s="1"/>
    </row>
    <row r="696" spans="1:12" ht="18.75" thickBot="1">
      <c r="A696" s="46" t="str">
        <f>'Протоколы испытаний'!A696</f>
        <v>Fнорм((xi-x(i-1))/2)</v>
      </c>
      <c r="B696" s="94"/>
      <c r="C696" s="54">
        <f>'Протоколы испытаний'!C696</f>
        <v>0.43288618749631069</v>
      </c>
      <c r="D696" s="54">
        <f>'Протоколы испытаний'!D696</f>
        <v>0.88163821468107129</v>
      </c>
      <c r="E696" s="54">
        <f>'Протоколы испытаний'!E696</f>
        <v>0.99438505667354171</v>
      </c>
      <c r="F696" s="54">
        <f>'Протоколы испытаний'!F696</f>
        <v>0.99994940269737909</v>
      </c>
      <c r="G696" s="54">
        <f>'Протоколы испытаний'!G696</f>
        <v>0.99999991969272073</v>
      </c>
      <c r="H696" s="98">
        <f>'Протоколы испытаний'!H696</f>
        <v>1</v>
      </c>
      <c r="I696" s="1"/>
      <c r="J696" s="1"/>
      <c r="K696" s="1"/>
      <c r="L696" s="1"/>
    </row>
    <row r="697" spans="1:12" ht="19.5" thickTop="1">
      <c r="A697" s="1"/>
      <c r="B697" s="26"/>
      <c r="C697" s="26"/>
      <c r="D697" s="26"/>
      <c r="E697" s="25"/>
      <c r="F697" s="25"/>
      <c r="G697" s="25"/>
      <c r="H697" s="5"/>
      <c r="I697" s="1"/>
      <c r="J697" s="1"/>
      <c r="K697" s="1"/>
      <c r="L697" s="1"/>
    </row>
    <row r="698" spans="1:12" ht="18.75">
      <c r="A698" s="20" t="s">
        <v>81</v>
      </c>
      <c r="B698" s="25"/>
      <c r="C698" s="25"/>
      <c r="D698" s="25"/>
      <c r="E698" s="25"/>
      <c r="F698" s="25"/>
      <c r="G698" s="25"/>
      <c r="H698" s="95"/>
      <c r="I698" s="1"/>
      <c r="J698" s="1"/>
      <c r="K698" s="1"/>
      <c r="L698" s="100" t="s">
        <v>76</v>
      </c>
    </row>
    <row r="699" spans="1:12" ht="18.75">
      <c r="A699" s="20"/>
      <c r="B699" s="25"/>
      <c r="C699" s="25"/>
      <c r="D699" s="25"/>
      <c r="E699" s="25"/>
      <c r="F699" s="25"/>
      <c r="G699" s="25"/>
      <c r="H699" s="95"/>
      <c r="I699" s="1"/>
      <c r="J699" s="1"/>
      <c r="K699" s="1"/>
      <c r="L699" s="1"/>
    </row>
    <row r="700" spans="1:12" ht="18.75">
      <c r="A700" s="20"/>
      <c r="B700" s="25"/>
      <c r="C700" s="25"/>
      <c r="D700" s="25"/>
      <c r="E700" s="25"/>
      <c r="F700" s="25"/>
      <c r="G700" s="25"/>
      <c r="H700" s="95"/>
      <c r="I700" s="1"/>
      <c r="J700" s="1"/>
      <c r="K700" s="1"/>
      <c r="L700" s="1"/>
    </row>
    <row r="701" spans="1:12" ht="18.75">
      <c r="A701" s="20"/>
      <c r="B701" s="25"/>
      <c r="C701" s="25"/>
      <c r="D701" s="25"/>
      <c r="E701" s="25"/>
      <c r="F701" s="25"/>
      <c r="G701" s="25"/>
      <c r="H701" s="95"/>
      <c r="I701" s="1"/>
      <c r="J701" s="1"/>
      <c r="K701" s="1"/>
      <c r="L701" s="1"/>
    </row>
    <row r="702" spans="1:12" ht="1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9.5" thickBot="1">
      <c r="A703" s="10">
        <f>'Название и список группы'!A28</f>
        <v>27</v>
      </c>
      <c r="B703" s="113">
        <f>'Название и список группы'!B28</f>
        <v>0</v>
      </c>
      <c r="C703" s="113"/>
      <c r="D703" s="113"/>
      <c r="E703" s="113"/>
      <c r="F703" s="113"/>
      <c r="G703" s="113"/>
      <c r="H703" s="113"/>
      <c r="I703" s="113"/>
      <c r="J703" s="113"/>
      <c r="K703" s="1"/>
      <c r="L703" s="1">
        <f>L$27</f>
        <v>0</v>
      </c>
    </row>
    <row r="704" spans="1:12" ht="24.75" thickTop="1" thickBot="1">
      <c r="A704" s="38" t="str">
        <f>'Протоколы испытаний'!A704</f>
        <v>Номер серии</v>
      </c>
      <c r="B704" s="66">
        <f>'Протоколы испытаний'!B704</f>
        <v>1</v>
      </c>
      <c r="C704" s="28">
        <f>'Протоколы испытаний'!C704</f>
        <v>2</v>
      </c>
      <c r="D704" s="28">
        <f>'Протоколы испытаний'!D704</f>
        <v>3</v>
      </c>
      <c r="E704" s="28">
        <f>'Протоколы испытаний'!E704</f>
        <v>4</v>
      </c>
      <c r="F704" s="29">
        <f>'Протоколы испытаний'!F704</f>
        <v>5</v>
      </c>
      <c r="G704" s="71"/>
      <c r="H704" s="64" t="str">
        <f>'Протоколы испытаний'!H704</f>
        <v>число серий</v>
      </c>
      <c r="I704" s="2"/>
      <c r="J704" s="56" t="s">
        <v>0</v>
      </c>
      <c r="K704" s="1"/>
      <c r="L704" s="17" t="str">
        <f>L$2</f>
        <v>Выполните 8 испытаний</v>
      </c>
    </row>
    <row r="705" spans="1:12" ht="19.5" thickTop="1">
      <c r="A705" s="39" t="str">
        <f>'Протоколы испытаний'!A705</f>
        <v>Значения X   в 1-м испытании</v>
      </c>
      <c r="B705" s="30">
        <f>'Протоколы испытаний'!B705</f>
        <v>0</v>
      </c>
      <c r="C705" s="67">
        <f>'Протоколы испытаний'!C705</f>
        <v>0</v>
      </c>
      <c r="D705" s="67">
        <f>'Протоколы испытаний'!D705</f>
        <v>0</v>
      </c>
      <c r="E705" s="67">
        <f>'Протоколы испытаний'!E705</f>
        <v>0</v>
      </c>
      <c r="F705" s="68">
        <f>'Протоколы испытаний'!F705</f>
        <v>0</v>
      </c>
      <c r="G705" s="70"/>
      <c r="H705" s="67">
        <f>'Протоколы испытаний'!H705</f>
        <v>0</v>
      </c>
      <c r="I705" s="5"/>
      <c r="J705" s="57">
        <f>IF(SUM(H705:H712)&gt;0,1,10^(-5))</f>
        <v>1.0000000000000001E-5</v>
      </c>
      <c r="K705" s="1"/>
      <c r="L705" s="17" t="str">
        <f>L$3</f>
        <v>из 5 серий по 3 броска монеты</v>
      </c>
    </row>
    <row r="706" spans="1:12" ht="18.75">
      <c r="A706" s="40" t="str">
        <f>'Протоколы испытаний'!A706</f>
        <v>Значения X во 2-м испытании</v>
      </c>
      <c r="B706" s="32">
        <f>'Протоколы испытаний'!B706</f>
        <v>0</v>
      </c>
      <c r="C706" s="24">
        <f>'Протоколы испытаний'!C706</f>
        <v>0</v>
      </c>
      <c r="D706" s="24">
        <f>'Протоколы испытаний'!D706</f>
        <v>0</v>
      </c>
      <c r="E706" s="24">
        <f>'Протоколы испытаний'!E706</f>
        <v>0</v>
      </c>
      <c r="F706" s="77">
        <f>'Протоколы испытаний'!F706</f>
        <v>0</v>
      </c>
      <c r="G706" s="70"/>
      <c r="H706" s="24">
        <f>'Протоколы испытаний'!H706</f>
        <v>0</v>
      </c>
      <c r="I706" s="5"/>
      <c r="J706" s="1"/>
      <c r="K706" s="1"/>
      <c r="L706" s="1" t="str">
        <f>L$4</f>
        <v>X — число серий, в которых трижды</v>
      </c>
    </row>
    <row r="707" spans="1:12" ht="18.75">
      <c r="A707" s="40" t="str">
        <f>'Протоколы испытаний'!A707</f>
        <v>Значения X   в 3-м испытании</v>
      </c>
      <c r="B707" s="32">
        <f>'Протоколы испытаний'!B707</f>
        <v>0</v>
      </c>
      <c r="C707" s="24">
        <f>'Протоколы испытаний'!C707</f>
        <v>0</v>
      </c>
      <c r="D707" s="24">
        <f>'Протоколы испытаний'!D707</f>
        <v>0</v>
      </c>
      <c r="E707" s="24">
        <f>'Протоколы испытаний'!E707</f>
        <v>0</v>
      </c>
      <c r="F707" s="77">
        <f>'Протоколы испытаний'!F707</f>
        <v>0</v>
      </c>
      <c r="G707" s="70"/>
      <c r="H707" s="24">
        <f>'Протоколы испытаний'!H707</f>
        <v>0</v>
      </c>
      <c r="I707" s="5"/>
      <c r="J707" s="1"/>
      <c r="K707" s="1"/>
      <c r="L707" s="1" t="str">
        <f>L$5</f>
        <v>выпал орел.</v>
      </c>
    </row>
    <row r="708" spans="1:12" ht="18.75">
      <c r="A708" s="40" t="str">
        <f>'Протоколы испытаний'!A708</f>
        <v>Значения X   в 4-м испытании</v>
      </c>
      <c r="B708" s="32">
        <f>'Протоколы испытаний'!B708</f>
        <v>0</v>
      </c>
      <c r="C708" s="24">
        <f>'Протоколы испытаний'!C708</f>
        <v>0</v>
      </c>
      <c r="D708" s="24">
        <f>'Протоколы испытаний'!D708</f>
        <v>0</v>
      </c>
      <c r="E708" s="24">
        <f>'Протоколы испытаний'!E708</f>
        <v>0</v>
      </c>
      <c r="F708" s="77">
        <f>'Протоколы испытаний'!F708</f>
        <v>0</v>
      </c>
      <c r="G708" s="70"/>
      <c r="H708" s="24">
        <f>'Протоколы испытаний'!H708</f>
        <v>0</v>
      </c>
      <c r="I708" s="6"/>
      <c r="J708" s="1"/>
      <c r="K708" s="1"/>
      <c r="L708" s="1">
        <f>L$6</f>
        <v>0</v>
      </c>
    </row>
    <row r="709" spans="1:12" ht="18.75">
      <c r="A709" s="40" t="str">
        <f>'Протоколы испытаний'!A709</f>
        <v>Значения X   в 5-м испытании</v>
      </c>
      <c r="B709" s="32">
        <f>'Протоколы испытаний'!B709</f>
        <v>0</v>
      </c>
      <c r="C709" s="24">
        <f>'Протоколы испытаний'!C709</f>
        <v>0</v>
      </c>
      <c r="D709" s="24">
        <f>'Протоколы испытаний'!D709</f>
        <v>0</v>
      </c>
      <c r="E709" s="24">
        <f>'Протоколы испытаний'!E709</f>
        <v>0</v>
      </c>
      <c r="F709" s="77">
        <f>'Протоколы испытаний'!F709</f>
        <v>0</v>
      </c>
      <c r="G709" s="70"/>
      <c r="H709" s="24">
        <f>'Протоколы испытаний'!H709</f>
        <v>0</v>
      </c>
      <c r="I709" s="6"/>
      <c r="J709" s="1"/>
      <c r="K709" s="1"/>
      <c r="L709" s="1"/>
    </row>
    <row r="710" spans="1:12" ht="18.75">
      <c r="A710" s="40" t="str">
        <f>'Протоколы испытаний'!A710</f>
        <v>Значения X   в 6-м испытании</v>
      </c>
      <c r="B710" s="32">
        <f>'Протоколы испытаний'!B710</f>
        <v>0</v>
      </c>
      <c r="C710" s="24">
        <f>'Протоколы испытаний'!C710</f>
        <v>0</v>
      </c>
      <c r="D710" s="24">
        <f>'Протоколы испытаний'!D710</f>
        <v>0</v>
      </c>
      <c r="E710" s="24">
        <f>'Протоколы испытаний'!E710</f>
        <v>0</v>
      </c>
      <c r="F710" s="77">
        <f>'Протоколы испытаний'!F710</f>
        <v>0</v>
      </c>
      <c r="G710" s="70"/>
      <c r="H710" s="24">
        <f>'Протоколы испытаний'!H710</f>
        <v>0</v>
      </c>
      <c r="I710" s="6"/>
      <c r="J710" s="1"/>
      <c r="K710" s="1"/>
      <c r="L710" s="1"/>
    </row>
    <row r="711" spans="1:12" ht="18.75">
      <c r="A711" s="40" t="str">
        <f>'Протоколы испытаний'!A711</f>
        <v>Значения X   в 7-м испытании</v>
      </c>
      <c r="B711" s="32">
        <f>'Протоколы испытаний'!B711</f>
        <v>0</v>
      </c>
      <c r="C711" s="24">
        <f>'Протоколы испытаний'!C711</f>
        <v>0</v>
      </c>
      <c r="D711" s="24">
        <f>'Протоколы испытаний'!D711</f>
        <v>0</v>
      </c>
      <c r="E711" s="24">
        <f>'Протоколы испытаний'!E711</f>
        <v>0</v>
      </c>
      <c r="F711" s="77">
        <f>'Протоколы испытаний'!F711</f>
        <v>0</v>
      </c>
      <c r="G711" s="70"/>
      <c r="H711" s="24">
        <f>'Протоколы испытаний'!H711</f>
        <v>0</v>
      </c>
      <c r="I711" s="6"/>
      <c r="J711" s="1"/>
      <c r="K711" s="1"/>
      <c r="L711" s="1"/>
    </row>
    <row r="712" spans="1:12" ht="19.5" thickBot="1">
      <c r="A712" s="41" t="str">
        <f>'Протоколы испытаний'!A712</f>
        <v>Значения X   в 8-м испытании</v>
      </c>
      <c r="B712" s="34">
        <f>'Протоколы испытаний'!B712</f>
        <v>0</v>
      </c>
      <c r="C712" s="69">
        <f>'Протоколы испытаний'!C712</f>
        <v>0</v>
      </c>
      <c r="D712" s="69">
        <f>'Протоколы испытаний'!D712</f>
        <v>0</v>
      </c>
      <c r="E712" s="69">
        <f>'Протоколы испытаний'!E712</f>
        <v>0</v>
      </c>
      <c r="F712" s="78">
        <f>'Протоколы испытаний'!F712</f>
        <v>0</v>
      </c>
      <c r="G712" s="70"/>
      <c r="H712" s="27">
        <f>'Протоколы испытаний'!H712</f>
        <v>0</v>
      </c>
      <c r="I712" s="6"/>
      <c r="J712" s="1"/>
      <c r="K712" s="1"/>
      <c r="L712" s="1">
        <f>L$10</f>
        <v>0</v>
      </c>
    </row>
    <row r="713" spans="1:12" ht="20.25" thickTop="1" thickBot="1">
      <c r="A713" s="81" t="str">
        <f>'Протоколы испытаний'!A713</f>
        <v>xi</v>
      </c>
      <c r="B713" s="82">
        <f>'Протоколы испытаний'!B713</f>
        <v>0</v>
      </c>
      <c r="C713" s="83">
        <f>'Протоколы испытаний'!C713</f>
        <v>1</v>
      </c>
      <c r="D713" s="83">
        <f>'Протоколы испытаний'!D713</f>
        <v>2</v>
      </c>
      <c r="E713" s="83">
        <f>'Протоколы испытаний'!E713</f>
        <v>3</v>
      </c>
      <c r="F713" s="83">
        <f>'Протоколы испытаний'!F713</f>
        <v>4</v>
      </c>
      <c r="G713" s="83">
        <f>'Протоколы испытаний'!G713</f>
        <v>5</v>
      </c>
      <c r="H713" s="83" t="str">
        <f>'Протоколы испытаний'!H713</f>
        <v>&gt;5</v>
      </c>
      <c r="I713" s="6"/>
      <c r="J713" s="1"/>
      <c r="K713" s="1"/>
      <c r="L713" s="1">
        <f>L$11</f>
        <v>0</v>
      </c>
    </row>
    <row r="714" spans="1:12" ht="18.75">
      <c r="A714" s="72" t="str">
        <f>'Протоколы испытаний'!A714</f>
        <v>n(X=xi)</v>
      </c>
      <c r="B714" s="108">
        <f>'Протоколы испытаний'!B714</f>
        <v>0</v>
      </c>
      <c r="C714" s="109">
        <f>'Протоколы испытаний'!C714</f>
        <v>0</v>
      </c>
      <c r="D714" s="109">
        <f>'Протоколы испытаний'!D714</f>
        <v>0</v>
      </c>
      <c r="E714" s="109">
        <f>'Протоколы испытаний'!E714</f>
        <v>0</v>
      </c>
      <c r="F714" s="109">
        <f>'Протоколы испытаний'!F714</f>
        <v>0</v>
      </c>
      <c r="G714" s="109">
        <f>'Протоколы испытаний'!G714</f>
        <v>0</v>
      </c>
      <c r="H714" s="110">
        <f>'Протоколы испытаний'!H714</f>
        <v>0</v>
      </c>
      <c r="I714" s="6">
        <f>SUM(B714:H714)</f>
        <v>0</v>
      </c>
      <c r="J714" s="1"/>
      <c r="K714" s="1"/>
      <c r="L714" s="1">
        <f>L$12</f>
        <v>0</v>
      </c>
    </row>
    <row r="715" spans="1:12" ht="19.5" thickBot="1">
      <c r="A715" s="46" t="str">
        <f>'Протоколы испытаний'!A715</f>
        <v>w(X=xi)</v>
      </c>
      <c r="B715" s="34">
        <f>IF($I714=0,0,B714/$I714)</f>
        <v>0</v>
      </c>
      <c r="C715" s="69">
        <f t="shared" ref="C715" si="153">IF($I714=0,0,C714/$I714)</f>
        <v>0</v>
      </c>
      <c r="D715" s="69">
        <f t="shared" ref="D715" si="154">IF($I714=0,0,D714/$I714)</f>
        <v>0</v>
      </c>
      <c r="E715" s="69">
        <f t="shared" ref="E715" si="155">IF($I714=0,0,E714/$I714)</f>
        <v>0</v>
      </c>
      <c r="F715" s="69">
        <f t="shared" ref="F715" si="156">IF($I714=0,0,F714/$I714)</f>
        <v>0</v>
      </c>
      <c r="G715" s="69">
        <f t="shared" ref="G715" si="157">IF($I714=0,0,G714/$I714)</f>
        <v>0</v>
      </c>
      <c r="H715" s="78">
        <f t="shared" ref="H715" si="158">IF($I714=0,0,H714/$I714)</f>
        <v>0</v>
      </c>
      <c r="I715" s="6">
        <f>SUM(B715:H715)</f>
        <v>0</v>
      </c>
      <c r="J715" s="1"/>
      <c r="K715" s="1"/>
      <c r="L715" s="1">
        <f>L$13</f>
        <v>0</v>
      </c>
    </row>
    <row r="716" spans="1:12" ht="19.5" thickTop="1">
      <c r="A716" s="47" t="str">
        <f>'Протоколы испытаний'!A716</f>
        <v>p(xi) (для биномиального закона)</v>
      </c>
      <c r="B716" s="88">
        <f>'Протоколы испытаний'!B716</f>
        <v>0.51290999999999998</v>
      </c>
      <c r="C716" s="106">
        <f>'Протоколы испытаний'!C716</f>
        <v>0.36636000000000002</v>
      </c>
      <c r="D716" s="106" t="str">
        <f>'Протоколы испытаний'!D716</f>
        <v>0.10468</v>
      </c>
      <c r="E716" s="106">
        <f>'Протоколы испытаний'!E716</f>
        <v>1.495E-2</v>
      </c>
      <c r="F716" s="106">
        <f>'Протоколы испытаний'!F716</f>
        <v>1.07E-3</v>
      </c>
      <c r="G716" s="106">
        <f>'Протоколы испытаний'!G716</f>
        <v>3.0000000000000001E-5</v>
      </c>
      <c r="H716" s="107">
        <f>'Протоколы испытаний'!H716</f>
        <v>0</v>
      </c>
      <c r="I716" s="6"/>
      <c r="J716" s="1"/>
      <c r="K716" s="1"/>
      <c r="L716" s="1">
        <f>L$14</f>
        <v>0</v>
      </c>
    </row>
    <row r="717" spans="1:12" ht="18">
      <c r="A717" s="45" t="str">
        <f>'Протоколы испытаний'!A717</f>
        <v>p(xi) (для закона Пуассона)</v>
      </c>
      <c r="B717" s="91">
        <f>'Протоколы испытаний'!B717</f>
        <v>0.53525999999999996</v>
      </c>
      <c r="C717" s="53">
        <f>'Протоколы испытаний'!C717</f>
        <v>0.33454</v>
      </c>
      <c r="D717" s="53">
        <f>'Протоколы испытаний'!D717</f>
        <v>0.10453999999999999</v>
      </c>
      <c r="E717" s="53">
        <f>'Протоколы испытаний'!E717</f>
        <v>2.1780000000000001E-2</v>
      </c>
      <c r="F717" s="53">
        <f>'Протоколы испытаний'!F717</f>
        <v>3.3999999999999998E-3</v>
      </c>
      <c r="G717" s="53">
        <f>'Протоколы испытаний'!G717</f>
        <v>4.2999999999999999E-4</v>
      </c>
      <c r="H717" s="97">
        <f>'Протоколы испытаний'!H717</f>
        <v>0</v>
      </c>
      <c r="I717" s="1"/>
      <c r="J717" s="1"/>
      <c r="K717" s="1"/>
      <c r="L717" s="1">
        <f>L$15</f>
        <v>0</v>
      </c>
    </row>
    <row r="718" spans="1:12" ht="18">
      <c r="A718" s="45" t="str">
        <f>'Протоколы испытаний'!A718</f>
        <v>p(xi) (по теореме Муавра-Лапласа)</v>
      </c>
      <c r="B718" s="91">
        <f>'Протоколы испытаний'!B718</f>
        <v>0.37745124180654221</v>
      </c>
      <c r="C718" s="53">
        <f>'Протоколы испытаний'!C718</f>
        <v>0.47438196387197351</v>
      </c>
      <c r="D718" s="53">
        <f>'Протоколы испытаний'!D718</f>
        <v>9.5776066705217863E-2</v>
      </c>
      <c r="E718" s="53">
        <f>'Протоколы испытаний'!E718</f>
        <v>3.1063282434063348E-3</v>
      </c>
      <c r="F718" s="53">
        <f>'Протоколы испытаний'!F718</f>
        <v>1.6184497205098575E-5</v>
      </c>
      <c r="G718" s="53">
        <f>'Протоколы испытаний'!G718</f>
        <v>1.35460475991584E-8</v>
      </c>
      <c r="H718" s="97">
        <f>'Протоколы испытаний'!H718</f>
        <v>0</v>
      </c>
      <c r="I718" s="1"/>
      <c r="J718" s="1"/>
      <c r="K718" s="1"/>
      <c r="L718" s="1">
        <f>L$17</f>
        <v>0</v>
      </c>
    </row>
    <row r="719" spans="1:12" ht="18">
      <c r="A719" s="45" t="str">
        <f>'Протоколы испытаний'!A719</f>
        <v>Fвыб(xi)</v>
      </c>
      <c r="B719" s="32">
        <v>0</v>
      </c>
      <c r="C719" s="24">
        <f>B715</f>
        <v>0</v>
      </c>
      <c r="D719" s="24">
        <f>SUM(B715:C715)</f>
        <v>0</v>
      </c>
      <c r="E719" s="24">
        <f>SUM(B715:D715)</f>
        <v>0</v>
      </c>
      <c r="F719" s="24">
        <f>SUM(B715:E715)</f>
        <v>0</v>
      </c>
      <c r="G719" s="24">
        <f>SUM(B715:F715)</f>
        <v>0</v>
      </c>
      <c r="H719" s="77">
        <f>SUM(B715:G715)</f>
        <v>0</v>
      </c>
      <c r="I719" s="1"/>
      <c r="J719" s="1"/>
      <c r="K719" s="1"/>
      <c r="L719" s="1"/>
    </row>
    <row r="720" spans="1:12" ht="18">
      <c r="A720" s="45" t="str">
        <f>'Протоколы испытаний'!A720</f>
        <v>Fбином(xi)</v>
      </c>
      <c r="B720" s="91">
        <f>'Протоколы испытаний'!B720</f>
        <v>0</v>
      </c>
      <c r="C720" s="53">
        <f>'Протоколы испытаний'!C720</f>
        <v>0.51290999999999998</v>
      </c>
      <c r="D720" s="53">
        <f>'Протоколы испытаний'!D720</f>
        <v>0.87927</v>
      </c>
      <c r="E720" s="53">
        <f>'Протоколы испытаний'!E720</f>
        <v>0.98394999999999999</v>
      </c>
      <c r="F720" s="53">
        <f>'Протоколы испытаний'!F720</f>
        <v>0.99890000000000001</v>
      </c>
      <c r="G720" s="53">
        <f>'Протоколы испытаний'!G720</f>
        <v>0.99997000000000003</v>
      </c>
      <c r="H720" s="97">
        <f>'Протоколы испытаний'!H720</f>
        <v>1</v>
      </c>
      <c r="I720" s="1"/>
      <c r="J720" s="1"/>
      <c r="K720" s="1"/>
      <c r="L720" s="1"/>
    </row>
    <row r="721" spans="1:12" ht="18">
      <c r="A721" s="45" t="str">
        <f>'Протоколы испытаний'!A721</f>
        <v>Fпуасс(xi)</v>
      </c>
      <c r="B721" s="91">
        <f>'Протоколы испытаний'!B721</f>
        <v>0</v>
      </c>
      <c r="C721" s="53">
        <f>'Протоколы испытаний'!C721</f>
        <v>0.53525999999999996</v>
      </c>
      <c r="D721" s="53">
        <f>'Протоколы испытаний'!D721</f>
        <v>0.87927</v>
      </c>
      <c r="E721" s="53">
        <f>'Протоколы испытаний'!E721</f>
        <v>0.98394999999999999</v>
      </c>
      <c r="F721" s="53">
        <f>'Протоколы испытаний'!F721</f>
        <v>0.99890000000000001</v>
      </c>
      <c r="G721" s="53">
        <f>'Протоколы испытаний'!G721</f>
        <v>0.99997000000000003</v>
      </c>
      <c r="H721" s="97">
        <f>'Протоколы испытаний'!H721</f>
        <v>1</v>
      </c>
      <c r="I721" s="1"/>
      <c r="J721" s="1"/>
      <c r="K721" s="1"/>
      <c r="L721" s="1"/>
    </row>
    <row r="722" spans="1:12" ht="18.75" thickBot="1">
      <c r="A722" s="46" t="str">
        <f>'Протоколы испытаний'!A722</f>
        <v>Fнорм((xi-x(i-1))/2)</v>
      </c>
      <c r="B722" s="94"/>
      <c r="C722" s="54">
        <f>'Протоколы испытаний'!C722</f>
        <v>0.43288618749631069</v>
      </c>
      <c r="D722" s="54">
        <f>'Протоколы испытаний'!D722</f>
        <v>0.88163821468107129</v>
      </c>
      <c r="E722" s="54">
        <f>'Протоколы испытаний'!E722</f>
        <v>0.99438505667354171</v>
      </c>
      <c r="F722" s="54">
        <f>'Протоколы испытаний'!F722</f>
        <v>0.99994940269737909</v>
      </c>
      <c r="G722" s="54">
        <f>'Протоколы испытаний'!G722</f>
        <v>0.99999991969272073</v>
      </c>
      <c r="H722" s="98">
        <f>'Протоколы испытаний'!H722</f>
        <v>1</v>
      </c>
      <c r="I722" s="1"/>
      <c r="J722" s="1"/>
      <c r="K722" s="1"/>
      <c r="L722" s="1"/>
    </row>
    <row r="723" spans="1:12" ht="19.5" thickTop="1">
      <c r="A723" s="1"/>
      <c r="B723" s="26"/>
      <c r="C723" s="26"/>
      <c r="D723" s="26"/>
      <c r="E723" s="25"/>
      <c r="F723" s="25"/>
      <c r="G723" s="25"/>
      <c r="H723" s="5"/>
      <c r="I723" s="1"/>
      <c r="J723" s="1"/>
      <c r="K723" s="1"/>
      <c r="L723" s="1"/>
    </row>
    <row r="724" spans="1:12" ht="18.75">
      <c r="A724" s="20" t="s">
        <v>81</v>
      </c>
      <c r="B724" s="25"/>
      <c r="C724" s="25"/>
      <c r="D724" s="25"/>
      <c r="E724" s="25"/>
      <c r="F724" s="25"/>
      <c r="G724" s="25"/>
      <c r="H724" s="95"/>
      <c r="I724" s="1"/>
      <c r="J724" s="1"/>
      <c r="K724" s="1"/>
      <c r="L724" s="100" t="s">
        <v>76</v>
      </c>
    </row>
    <row r="725" spans="1:12" ht="18.75">
      <c r="A725" s="20"/>
      <c r="B725" s="25"/>
      <c r="C725" s="25"/>
      <c r="D725" s="25"/>
      <c r="E725" s="25"/>
      <c r="F725" s="25"/>
      <c r="G725" s="25"/>
      <c r="H725" s="95"/>
      <c r="I725" s="1"/>
      <c r="J725" s="1"/>
      <c r="K725" s="1"/>
      <c r="L725" s="1"/>
    </row>
    <row r="726" spans="1:12" ht="18.75">
      <c r="A726" s="20"/>
      <c r="B726" s="25"/>
      <c r="C726" s="25"/>
      <c r="D726" s="25"/>
      <c r="E726" s="25"/>
      <c r="F726" s="25"/>
      <c r="G726" s="25"/>
      <c r="H726" s="95"/>
      <c r="I726" s="1"/>
      <c r="J726" s="1"/>
      <c r="K726" s="1"/>
      <c r="L726" s="1"/>
    </row>
    <row r="727" spans="1:12" ht="18.75">
      <c r="A727" s="20"/>
      <c r="B727" s="25"/>
      <c r="C727" s="25"/>
      <c r="D727" s="25"/>
      <c r="E727" s="25"/>
      <c r="F727" s="25"/>
      <c r="G727" s="25"/>
      <c r="H727" s="95"/>
      <c r="I727" s="1"/>
      <c r="J727" s="1"/>
      <c r="K727" s="1"/>
      <c r="L727" s="1"/>
    </row>
    <row r="728" spans="1:12" ht="1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9.5" thickBot="1">
      <c r="A729" s="10">
        <f>'Название и список группы'!A29</f>
        <v>28</v>
      </c>
      <c r="B729" s="113">
        <f>'Название и список группы'!B29</f>
        <v>0</v>
      </c>
      <c r="C729" s="113"/>
      <c r="D729" s="113"/>
      <c r="E729" s="113"/>
      <c r="F729" s="113"/>
      <c r="G729" s="113"/>
      <c r="H729" s="113"/>
      <c r="I729" s="113"/>
      <c r="J729" s="113"/>
      <c r="K729" s="1"/>
      <c r="L729" s="1">
        <f>L$27</f>
        <v>0</v>
      </c>
    </row>
    <row r="730" spans="1:12" ht="24.75" thickTop="1" thickBot="1">
      <c r="A730" s="38" t="str">
        <f>'Протоколы испытаний'!A730</f>
        <v>Номер серии</v>
      </c>
      <c r="B730" s="66">
        <f>'Протоколы испытаний'!B730</f>
        <v>1</v>
      </c>
      <c r="C730" s="28">
        <f>'Протоколы испытаний'!C730</f>
        <v>2</v>
      </c>
      <c r="D730" s="28">
        <f>'Протоколы испытаний'!D730</f>
        <v>3</v>
      </c>
      <c r="E730" s="28">
        <f>'Протоколы испытаний'!E730</f>
        <v>4</v>
      </c>
      <c r="F730" s="29">
        <f>'Протоколы испытаний'!F730</f>
        <v>5</v>
      </c>
      <c r="G730" s="71"/>
      <c r="H730" s="64" t="str">
        <f>'Протоколы испытаний'!H730</f>
        <v>число серий</v>
      </c>
      <c r="I730" s="2"/>
      <c r="J730" s="56" t="s">
        <v>0</v>
      </c>
      <c r="K730" s="1"/>
      <c r="L730" s="17" t="str">
        <f>L$2</f>
        <v>Выполните 8 испытаний</v>
      </c>
    </row>
    <row r="731" spans="1:12" ht="19.5" thickTop="1">
      <c r="A731" s="39" t="str">
        <f>'Протоколы испытаний'!A731</f>
        <v>Значения X   в 1-м испытании</v>
      </c>
      <c r="B731" s="30">
        <f>'Протоколы испытаний'!B731</f>
        <v>0</v>
      </c>
      <c r="C731" s="67">
        <f>'Протоколы испытаний'!C731</f>
        <v>0</v>
      </c>
      <c r="D731" s="67">
        <f>'Протоколы испытаний'!D731</f>
        <v>0</v>
      </c>
      <c r="E731" s="67">
        <f>'Протоколы испытаний'!E731</f>
        <v>0</v>
      </c>
      <c r="F731" s="68">
        <f>'Протоколы испытаний'!F731</f>
        <v>0</v>
      </c>
      <c r="G731" s="70"/>
      <c r="H731" s="67">
        <f>'Протоколы испытаний'!H731</f>
        <v>0</v>
      </c>
      <c r="I731" s="5"/>
      <c r="J731" s="57">
        <f>IF(SUM(H731:H738)&gt;0,1,10^(-5))</f>
        <v>1.0000000000000001E-5</v>
      </c>
      <c r="K731" s="1"/>
      <c r="L731" s="17" t="str">
        <f>L$3</f>
        <v>из 5 серий по 3 броска монеты</v>
      </c>
    </row>
    <row r="732" spans="1:12" ht="18.75">
      <c r="A732" s="40" t="str">
        <f>'Протоколы испытаний'!A732</f>
        <v>Значения X во 2-м испытании</v>
      </c>
      <c r="B732" s="32">
        <f>'Протоколы испытаний'!B732</f>
        <v>0</v>
      </c>
      <c r="C732" s="24">
        <f>'Протоколы испытаний'!C732</f>
        <v>0</v>
      </c>
      <c r="D732" s="24">
        <f>'Протоколы испытаний'!D732</f>
        <v>0</v>
      </c>
      <c r="E732" s="24">
        <f>'Протоколы испытаний'!E732</f>
        <v>0</v>
      </c>
      <c r="F732" s="77">
        <f>'Протоколы испытаний'!F732</f>
        <v>0</v>
      </c>
      <c r="G732" s="70"/>
      <c r="H732" s="24">
        <f>'Протоколы испытаний'!H732</f>
        <v>0</v>
      </c>
      <c r="I732" s="5"/>
      <c r="J732" s="1"/>
      <c r="K732" s="1"/>
      <c r="L732" s="1" t="str">
        <f>L$4</f>
        <v>X — число серий, в которых трижды</v>
      </c>
    </row>
    <row r="733" spans="1:12" ht="18.75">
      <c r="A733" s="40" t="str">
        <f>'Протоколы испытаний'!A733</f>
        <v>Значения X   в 3-м испытании</v>
      </c>
      <c r="B733" s="32">
        <f>'Протоколы испытаний'!B733</f>
        <v>0</v>
      </c>
      <c r="C733" s="24">
        <f>'Протоколы испытаний'!C733</f>
        <v>0</v>
      </c>
      <c r="D733" s="24">
        <f>'Протоколы испытаний'!D733</f>
        <v>0</v>
      </c>
      <c r="E733" s="24">
        <f>'Протоколы испытаний'!E733</f>
        <v>0</v>
      </c>
      <c r="F733" s="77">
        <f>'Протоколы испытаний'!F733</f>
        <v>0</v>
      </c>
      <c r="G733" s="70"/>
      <c r="H733" s="24">
        <f>'Протоколы испытаний'!H733</f>
        <v>0</v>
      </c>
      <c r="I733" s="5"/>
      <c r="J733" s="1"/>
      <c r="K733" s="1"/>
      <c r="L733" s="1" t="str">
        <f>L$5</f>
        <v>выпал орел.</v>
      </c>
    </row>
    <row r="734" spans="1:12" ht="18.75">
      <c r="A734" s="40" t="str">
        <f>'Протоколы испытаний'!A734</f>
        <v>Значения X   в 4-м испытании</v>
      </c>
      <c r="B734" s="32">
        <f>'Протоколы испытаний'!B734</f>
        <v>0</v>
      </c>
      <c r="C734" s="24">
        <f>'Протоколы испытаний'!C734</f>
        <v>0</v>
      </c>
      <c r="D734" s="24">
        <f>'Протоколы испытаний'!D734</f>
        <v>0</v>
      </c>
      <c r="E734" s="24">
        <f>'Протоколы испытаний'!E734</f>
        <v>0</v>
      </c>
      <c r="F734" s="77">
        <f>'Протоколы испытаний'!F734</f>
        <v>0</v>
      </c>
      <c r="G734" s="70"/>
      <c r="H734" s="24">
        <f>'Протоколы испытаний'!H734</f>
        <v>0</v>
      </c>
      <c r="I734" s="6"/>
      <c r="J734" s="1"/>
      <c r="K734" s="1"/>
      <c r="L734" s="1">
        <f>L$6</f>
        <v>0</v>
      </c>
    </row>
    <row r="735" spans="1:12" ht="18.75">
      <c r="A735" s="40" t="str">
        <f>'Протоколы испытаний'!A735</f>
        <v>Значения X   в 5-м испытании</v>
      </c>
      <c r="B735" s="32">
        <f>'Протоколы испытаний'!B735</f>
        <v>0</v>
      </c>
      <c r="C735" s="24">
        <f>'Протоколы испытаний'!C735</f>
        <v>0</v>
      </c>
      <c r="D735" s="24">
        <f>'Протоколы испытаний'!D735</f>
        <v>0</v>
      </c>
      <c r="E735" s="24">
        <f>'Протоколы испытаний'!E735</f>
        <v>0</v>
      </c>
      <c r="F735" s="77">
        <f>'Протоколы испытаний'!F735</f>
        <v>0</v>
      </c>
      <c r="G735" s="70"/>
      <c r="H735" s="24">
        <f>'Протоколы испытаний'!H735</f>
        <v>0</v>
      </c>
      <c r="I735" s="6"/>
      <c r="J735" s="1"/>
      <c r="K735" s="1"/>
      <c r="L735" s="1"/>
    </row>
    <row r="736" spans="1:12" ht="18.75">
      <c r="A736" s="40" t="str">
        <f>'Протоколы испытаний'!A736</f>
        <v>Значения X   в 6-м испытании</v>
      </c>
      <c r="B736" s="32">
        <f>'Протоколы испытаний'!B736</f>
        <v>0</v>
      </c>
      <c r="C736" s="24">
        <f>'Протоколы испытаний'!C736</f>
        <v>0</v>
      </c>
      <c r="D736" s="24">
        <f>'Протоколы испытаний'!D736</f>
        <v>0</v>
      </c>
      <c r="E736" s="24">
        <f>'Протоколы испытаний'!E736</f>
        <v>0</v>
      </c>
      <c r="F736" s="77">
        <f>'Протоколы испытаний'!F736</f>
        <v>0</v>
      </c>
      <c r="G736" s="70"/>
      <c r="H736" s="24">
        <f>'Протоколы испытаний'!H736</f>
        <v>0</v>
      </c>
      <c r="I736" s="6"/>
      <c r="J736" s="1"/>
      <c r="K736" s="1"/>
      <c r="L736" s="1"/>
    </row>
    <row r="737" spans="1:12" ht="18.75">
      <c r="A737" s="40" t="str">
        <f>'Протоколы испытаний'!A737</f>
        <v>Значения X   в 7-м испытании</v>
      </c>
      <c r="B737" s="32">
        <f>'Протоколы испытаний'!B737</f>
        <v>0</v>
      </c>
      <c r="C737" s="24">
        <f>'Протоколы испытаний'!C737</f>
        <v>0</v>
      </c>
      <c r="D737" s="24">
        <f>'Протоколы испытаний'!D737</f>
        <v>0</v>
      </c>
      <c r="E737" s="24">
        <f>'Протоколы испытаний'!E737</f>
        <v>0</v>
      </c>
      <c r="F737" s="77">
        <f>'Протоколы испытаний'!F737</f>
        <v>0</v>
      </c>
      <c r="G737" s="70"/>
      <c r="H737" s="24">
        <f>'Протоколы испытаний'!H737</f>
        <v>0</v>
      </c>
      <c r="I737" s="6"/>
      <c r="J737" s="1"/>
      <c r="K737" s="1"/>
      <c r="L737" s="1"/>
    </row>
    <row r="738" spans="1:12" ht="19.5" thickBot="1">
      <c r="A738" s="41" t="str">
        <f>'Протоколы испытаний'!A738</f>
        <v>Значения X   в 8-м испытании</v>
      </c>
      <c r="B738" s="34">
        <f>'Протоколы испытаний'!B738</f>
        <v>0</v>
      </c>
      <c r="C738" s="69">
        <f>'Протоколы испытаний'!C738</f>
        <v>0</v>
      </c>
      <c r="D738" s="69">
        <f>'Протоколы испытаний'!D738</f>
        <v>0</v>
      </c>
      <c r="E738" s="69">
        <f>'Протоколы испытаний'!E738</f>
        <v>0</v>
      </c>
      <c r="F738" s="78">
        <f>'Протоколы испытаний'!F738</f>
        <v>0</v>
      </c>
      <c r="G738" s="70"/>
      <c r="H738" s="27">
        <f>'Протоколы испытаний'!H738</f>
        <v>0</v>
      </c>
      <c r="I738" s="6"/>
      <c r="J738" s="1"/>
      <c r="K738" s="1"/>
      <c r="L738" s="1">
        <f>L$10</f>
        <v>0</v>
      </c>
    </row>
    <row r="739" spans="1:12" ht="20.25" thickTop="1" thickBot="1">
      <c r="A739" s="81" t="str">
        <f>'Протоколы испытаний'!A739</f>
        <v>xi</v>
      </c>
      <c r="B739" s="82">
        <f>'Протоколы испытаний'!B739</f>
        <v>0</v>
      </c>
      <c r="C739" s="83">
        <f>'Протоколы испытаний'!C739</f>
        <v>1</v>
      </c>
      <c r="D739" s="83">
        <f>'Протоколы испытаний'!D739</f>
        <v>2</v>
      </c>
      <c r="E739" s="83">
        <f>'Протоколы испытаний'!E739</f>
        <v>3</v>
      </c>
      <c r="F739" s="83">
        <f>'Протоколы испытаний'!F739</f>
        <v>4</v>
      </c>
      <c r="G739" s="83">
        <f>'Протоколы испытаний'!G739</f>
        <v>5</v>
      </c>
      <c r="H739" s="83" t="str">
        <f>'Протоколы испытаний'!H739</f>
        <v>&gt;5</v>
      </c>
      <c r="I739" s="6"/>
      <c r="J739" s="1"/>
      <c r="K739" s="1"/>
      <c r="L739" s="1">
        <f>L$11</f>
        <v>0</v>
      </c>
    </row>
    <row r="740" spans="1:12" ht="18.75">
      <c r="A740" s="72" t="str">
        <f>'Протоколы испытаний'!A740</f>
        <v>n(X=xi)</v>
      </c>
      <c r="B740" s="108">
        <f>'Протоколы испытаний'!B740</f>
        <v>0</v>
      </c>
      <c r="C740" s="109">
        <f>'Протоколы испытаний'!C740</f>
        <v>0</v>
      </c>
      <c r="D740" s="109">
        <f>'Протоколы испытаний'!D740</f>
        <v>0</v>
      </c>
      <c r="E740" s="109">
        <f>'Протоколы испытаний'!E740</f>
        <v>0</v>
      </c>
      <c r="F740" s="109">
        <f>'Протоколы испытаний'!F740</f>
        <v>0</v>
      </c>
      <c r="G740" s="109">
        <f>'Протоколы испытаний'!G740</f>
        <v>0</v>
      </c>
      <c r="H740" s="110">
        <f>'Протоколы испытаний'!H740</f>
        <v>0</v>
      </c>
      <c r="I740" s="6">
        <f>SUM(B740:H740)</f>
        <v>0</v>
      </c>
      <c r="J740" s="1"/>
      <c r="K740" s="1"/>
      <c r="L740" s="1">
        <f>L$12</f>
        <v>0</v>
      </c>
    </row>
    <row r="741" spans="1:12" ht="19.5" thickBot="1">
      <c r="A741" s="46" t="str">
        <f>'Протоколы испытаний'!A741</f>
        <v>w(X=xi)</v>
      </c>
      <c r="B741" s="34">
        <f>IF($I740=0,0,B740/$I740)</f>
        <v>0</v>
      </c>
      <c r="C741" s="69">
        <f t="shared" ref="C741" si="159">IF($I740=0,0,C740/$I740)</f>
        <v>0</v>
      </c>
      <c r="D741" s="69">
        <f t="shared" ref="D741" si="160">IF($I740=0,0,D740/$I740)</f>
        <v>0</v>
      </c>
      <c r="E741" s="69">
        <f t="shared" ref="E741" si="161">IF($I740=0,0,E740/$I740)</f>
        <v>0</v>
      </c>
      <c r="F741" s="69">
        <f t="shared" ref="F741" si="162">IF($I740=0,0,F740/$I740)</f>
        <v>0</v>
      </c>
      <c r="G741" s="69">
        <f t="shared" ref="G741" si="163">IF($I740=0,0,G740/$I740)</f>
        <v>0</v>
      </c>
      <c r="H741" s="78">
        <f t="shared" ref="H741" si="164">IF($I740=0,0,H740/$I740)</f>
        <v>0</v>
      </c>
      <c r="I741" s="6">
        <f>SUM(B741:H741)</f>
        <v>0</v>
      </c>
      <c r="J741" s="1"/>
      <c r="K741" s="1"/>
      <c r="L741" s="1">
        <f>L$13</f>
        <v>0</v>
      </c>
    </row>
    <row r="742" spans="1:12" ht="19.5" thickTop="1">
      <c r="A742" s="47" t="str">
        <f>'Протоколы испытаний'!A742</f>
        <v>p(xi) (для биномиального закона)</v>
      </c>
      <c r="B742" s="88">
        <f>'Протоколы испытаний'!B742</f>
        <v>0.51290999999999998</v>
      </c>
      <c r="C742" s="106">
        <f>'Протоколы испытаний'!C742</f>
        <v>0.36636000000000002</v>
      </c>
      <c r="D742" s="106" t="str">
        <f>'Протоколы испытаний'!D742</f>
        <v>0.10468</v>
      </c>
      <c r="E742" s="106">
        <f>'Протоколы испытаний'!E742</f>
        <v>1.495E-2</v>
      </c>
      <c r="F742" s="106">
        <f>'Протоколы испытаний'!F742</f>
        <v>1.07E-3</v>
      </c>
      <c r="G742" s="106">
        <f>'Протоколы испытаний'!G742</f>
        <v>3.0000000000000001E-5</v>
      </c>
      <c r="H742" s="107">
        <f>'Протоколы испытаний'!H742</f>
        <v>0</v>
      </c>
      <c r="I742" s="6"/>
      <c r="J742" s="1"/>
      <c r="K742" s="1"/>
      <c r="L742" s="1">
        <f>L$14</f>
        <v>0</v>
      </c>
    </row>
    <row r="743" spans="1:12" ht="18">
      <c r="A743" s="45" t="str">
        <f>'Протоколы испытаний'!A743</f>
        <v>p(xi) (для закона Пуассона)</v>
      </c>
      <c r="B743" s="91">
        <f>'Протоколы испытаний'!B743</f>
        <v>0.53525999999999996</v>
      </c>
      <c r="C743" s="53">
        <f>'Протоколы испытаний'!C743</f>
        <v>0.33454</v>
      </c>
      <c r="D743" s="53">
        <f>'Протоколы испытаний'!D743</f>
        <v>0.10453999999999999</v>
      </c>
      <c r="E743" s="53">
        <f>'Протоколы испытаний'!E743</f>
        <v>2.1780000000000001E-2</v>
      </c>
      <c r="F743" s="53">
        <f>'Протоколы испытаний'!F743</f>
        <v>3.3999999999999998E-3</v>
      </c>
      <c r="G743" s="53">
        <f>'Протоколы испытаний'!G743</f>
        <v>4.2999999999999999E-4</v>
      </c>
      <c r="H743" s="97">
        <f>'Протоколы испытаний'!H743</f>
        <v>0</v>
      </c>
      <c r="I743" s="1"/>
      <c r="J743" s="1"/>
      <c r="K743" s="1"/>
      <c r="L743" s="1">
        <f>L$15</f>
        <v>0</v>
      </c>
    </row>
    <row r="744" spans="1:12" ht="18">
      <c r="A744" s="45" t="str">
        <f>'Протоколы испытаний'!A744</f>
        <v>p(xi) (по теореме Муавра-Лапласа)</v>
      </c>
      <c r="B744" s="91">
        <f>'Протоколы испытаний'!B744</f>
        <v>0.37745124180654221</v>
      </c>
      <c r="C744" s="53">
        <f>'Протоколы испытаний'!C744</f>
        <v>0.47438196387197351</v>
      </c>
      <c r="D744" s="53">
        <f>'Протоколы испытаний'!D744</f>
        <v>9.5776066705217863E-2</v>
      </c>
      <c r="E744" s="53">
        <f>'Протоколы испытаний'!E744</f>
        <v>3.1063282434063348E-3</v>
      </c>
      <c r="F744" s="53">
        <f>'Протоколы испытаний'!F744</f>
        <v>1.6184497205098575E-5</v>
      </c>
      <c r="G744" s="53">
        <f>'Протоколы испытаний'!G744</f>
        <v>1.35460475991584E-8</v>
      </c>
      <c r="H744" s="97">
        <f>'Протоколы испытаний'!H744</f>
        <v>0</v>
      </c>
      <c r="I744" s="1"/>
      <c r="J744" s="1"/>
      <c r="K744" s="1"/>
      <c r="L744" s="1">
        <f>L$17</f>
        <v>0</v>
      </c>
    </row>
    <row r="745" spans="1:12" ht="18">
      <c r="A745" s="45" t="str">
        <f>'Протоколы испытаний'!A745</f>
        <v>Fвыб(xi)</v>
      </c>
      <c r="B745" s="32">
        <v>0</v>
      </c>
      <c r="C745" s="24">
        <f>B741</f>
        <v>0</v>
      </c>
      <c r="D745" s="24">
        <f>SUM(B741:C741)</f>
        <v>0</v>
      </c>
      <c r="E745" s="24">
        <f>SUM(B741:D741)</f>
        <v>0</v>
      </c>
      <c r="F745" s="24">
        <f>SUM(B741:E741)</f>
        <v>0</v>
      </c>
      <c r="G745" s="24">
        <f>SUM(B741:F741)</f>
        <v>0</v>
      </c>
      <c r="H745" s="77">
        <f>SUM(B741:G741)</f>
        <v>0</v>
      </c>
      <c r="I745" s="1"/>
      <c r="J745" s="1"/>
      <c r="K745" s="1"/>
      <c r="L745" s="1"/>
    </row>
    <row r="746" spans="1:12" ht="18">
      <c r="A746" s="45" t="str">
        <f>'Протоколы испытаний'!A746</f>
        <v>Fбином(xi)</v>
      </c>
      <c r="B746" s="91">
        <f>'Протоколы испытаний'!B746</f>
        <v>0</v>
      </c>
      <c r="C746" s="53">
        <f>'Протоколы испытаний'!C746</f>
        <v>0.51290999999999998</v>
      </c>
      <c r="D746" s="53">
        <f>'Протоколы испытаний'!D746</f>
        <v>0.87927</v>
      </c>
      <c r="E746" s="53">
        <f>'Протоколы испытаний'!E746</f>
        <v>0.98394999999999999</v>
      </c>
      <c r="F746" s="53">
        <f>'Протоколы испытаний'!F746</f>
        <v>0.99890000000000001</v>
      </c>
      <c r="G746" s="53">
        <f>'Протоколы испытаний'!G746</f>
        <v>0.99997000000000003</v>
      </c>
      <c r="H746" s="97">
        <f>'Протоколы испытаний'!H746</f>
        <v>1</v>
      </c>
      <c r="I746" s="1"/>
      <c r="J746" s="1"/>
      <c r="K746" s="1"/>
      <c r="L746" s="1"/>
    </row>
    <row r="747" spans="1:12" ht="18">
      <c r="A747" s="45" t="str">
        <f>'Протоколы испытаний'!A747</f>
        <v>Fпуасс(xi)</v>
      </c>
      <c r="B747" s="91">
        <f>'Протоколы испытаний'!B747</f>
        <v>0</v>
      </c>
      <c r="C747" s="53">
        <f>'Протоколы испытаний'!C747</f>
        <v>0.53525999999999996</v>
      </c>
      <c r="D747" s="53">
        <f>'Протоколы испытаний'!D747</f>
        <v>0.87927</v>
      </c>
      <c r="E747" s="53">
        <f>'Протоколы испытаний'!E747</f>
        <v>0.98394999999999999</v>
      </c>
      <c r="F747" s="53">
        <f>'Протоколы испытаний'!F747</f>
        <v>0.99890000000000001</v>
      </c>
      <c r="G747" s="53">
        <f>'Протоколы испытаний'!G747</f>
        <v>0.99997000000000003</v>
      </c>
      <c r="H747" s="97">
        <f>'Протоколы испытаний'!H747</f>
        <v>1</v>
      </c>
      <c r="I747" s="1"/>
      <c r="J747" s="1"/>
      <c r="K747" s="1"/>
      <c r="L747" s="1"/>
    </row>
    <row r="748" spans="1:12" ht="18.75" thickBot="1">
      <c r="A748" s="46" t="str">
        <f>'Протоколы испытаний'!A748</f>
        <v>Fнорм((xi-x(i-1))/2)</v>
      </c>
      <c r="B748" s="94"/>
      <c r="C748" s="54">
        <f>'Протоколы испытаний'!C748</f>
        <v>0.43288618749631069</v>
      </c>
      <c r="D748" s="54">
        <f>'Протоколы испытаний'!D748</f>
        <v>0.88163821468107129</v>
      </c>
      <c r="E748" s="54">
        <f>'Протоколы испытаний'!E748</f>
        <v>0.99438505667354171</v>
      </c>
      <c r="F748" s="54">
        <f>'Протоколы испытаний'!F748</f>
        <v>0.99994940269737909</v>
      </c>
      <c r="G748" s="54">
        <f>'Протоколы испытаний'!G748</f>
        <v>0.99999991969272073</v>
      </c>
      <c r="H748" s="98">
        <f>'Протоколы испытаний'!H748</f>
        <v>1</v>
      </c>
      <c r="I748" s="1"/>
      <c r="J748" s="1"/>
      <c r="K748" s="1"/>
      <c r="L748" s="1"/>
    </row>
    <row r="749" spans="1:12" ht="19.5" thickTop="1">
      <c r="A749" s="1"/>
      <c r="B749" s="26"/>
      <c r="C749" s="26"/>
      <c r="D749" s="26"/>
      <c r="E749" s="25"/>
      <c r="F749" s="25"/>
      <c r="G749" s="25"/>
      <c r="H749" s="5"/>
      <c r="I749" s="1"/>
      <c r="J749" s="1"/>
      <c r="K749" s="1"/>
      <c r="L749" s="1"/>
    </row>
    <row r="750" spans="1:12" ht="18.75">
      <c r="A750" s="20" t="s">
        <v>81</v>
      </c>
      <c r="B750" s="25"/>
      <c r="C750" s="25"/>
      <c r="D750" s="25"/>
      <c r="E750" s="25"/>
      <c r="F750" s="25"/>
      <c r="G750" s="25"/>
      <c r="H750" s="95"/>
      <c r="I750" s="1"/>
      <c r="J750" s="1"/>
      <c r="K750" s="1"/>
      <c r="L750" s="100" t="s">
        <v>76</v>
      </c>
    </row>
    <row r="751" spans="1:12" ht="18.75">
      <c r="A751" s="20"/>
      <c r="B751" s="25"/>
      <c r="C751" s="25"/>
      <c r="D751" s="25"/>
      <c r="E751" s="25"/>
      <c r="F751" s="25"/>
      <c r="G751" s="25"/>
      <c r="H751" s="95"/>
      <c r="I751" s="1"/>
      <c r="J751" s="1"/>
      <c r="K751" s="1"/>
      <c r="L751" s="1"/>
    </row>
    <row r="752" spans="1:12" ht="18.75">
      <c r="A752" s="20"/>
      <c r="B752" s="25"/>
      <c r="C752" s="25"/>
      <c r="D752" s="25"/>
      <c r="E752" s="25"/>
      <c r="F752" s="25"/>
      <c r="G752" s="25"/>
      <c r="H752" s="95"/>
      <c r="I752" s="1"/>
      <c r="J752" s="1"/>
      <c r="K752" s="1"/>
      <c r="L752" s="1"/>
    </row>
    <row r="753" spans="1:12" ht="18.75">
      <c r="A753" s="20"/>
      <c r="B753" s="25"/>
      <c r="C753" s="25"/>
      <c r="D753" s="25"/>
      <c r="E753" s="25"/>
      <c r="F753" s="25"/>
      <c r="G753" s="25"/>
      <c r="H753" s="95"/>
      <c r="I753" s="1"/>
      <c r="J753" s="1"/>
      <c r="K753" s="1"/>
      <c r="L753" s="1"/>
    </row>
    <row r="754" spans="1:12" ht="1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9.5" thickBot="1">
      <c r="A755" s="10">
        <f>'Название и список группы'!A30</f>
        <v>29</v>
      </c>
      <c r="B755" s="113">
        <f>'Название и список группы'!B30</f>
        <v>0</v>
      </c>
      <c r="C755" s="113"/>
      <c r="D755" s="113"/>
      <c r="E755" s="113"/>
      <c r="F755" s="113"/>
      <c r="G755" s="113"/>
      <c r="H755" s="113"/>
      <c r="I755" s="113"/>
      <c r="J755" s="113"/>
      <c r="K755" s="1"/>
      <c r="L755" s="1">
        <f>L$27</f>
        <v>0</v>
      </c>
    </row>
    <row r="756" spans="1:12" ht="24.75" thickTop="1" thickBot="1">
      <c r="A756" s="38" t="str">
        <f>'Протоколы испытаний'!A756</f>
        <v>Номер серии</v>
      </c>
      <c r="B756" s="66">
        <f>'Протоколы испытаний'!B756</f>
        <v>1</v>
      </c>
      <c r="C756" s="28">
        <f>'Протоколы испытаний'!C756</f>
        <v>2</v>
      </c>
      <c r="D756" s="28">
        <f>'Протоколы испытаний'!D756</f>
        <v>3</v>
      </c>
      <c r="E756" s="28">
        <f>'Протоколы испытаний'!E756</f>
        <v>4</v>
      </c>
      <c r="F756" s="29">
        <f>'Протоколы испытаний'!F756</f>
        <v>5</v>
      </c>
      <c r="G756" s="71"/>
      <c r="H756" s="64" t="str">
        <f>'Протоколы испытаний'!H756</f>
        <v>число серий</v>
      </c>
      <c r="I756" s="2"/>
      <c r="J756" s="56" t="s">
        <v>0</v>
      </c>
      <c r="K756" s="1"/>
      <c r="L756" s="17" t="str">
        <f>L$2</f>
        <v>Выполните 8 испытаний</v>
      </c>
    </row>
    <row r="757" spans="1:12" ht="19.5" thickTop="1">
      <c r="A757" s="39" t="str">
        <f>'Протоколы испытаний'!A757</f>
        <v>Значения X   в 1-м испытании</v>
      </c>
      <c r="B757" s="30">
        <f>'Протоколы испытаний'!B757</f>
        <v>0</v>
      </c>
      <c r="C757" s="67">
        <f>'Протоколы испытаний'!C757</f>
        <v>0</v>
      </c>
      <c r="D757" s="67">
        <f>'Протоколы испытаний'!D757</f>
        <v>0</v>
      </c>
      <c r="E757" s="67">
        <f>'Протоколы испытаний'!E757</f>
        <v>0</v>
      </c>
      <c r="F757" s="68">
        <f>'Протоколы испытаний'!F757</f>
        <v>0</v>
      </c>
      <c r="G757" s="70"/>
      <c r="H757" s="67">
        <f>'Протоколы испытаний'!H757</f>
        <v>0</v>
      </c>
      <c r="I757" s="5"/>
      <c r="J757" s="57">
        <f>IF(SUM(H757:H764)&gt;0,1,10^(-5))</f>
        <v>1.0000000000000001E-5</v>
      </c>
      <c r="K757" s="1"/>
      <c r="L757" s="17" t="str">
        <f>L$3</f>
        <v>из 5 серий по 3 броска монеты</v>
      </c>
    </row>
    <row r="758" spans="1:12" ht="18.75">
      <c r="A758" s="40" t="str">
        <f>'Протоколы испытаний'!A758</f>
        <v>Значения X во 2-м испытании</v>
      </c>
      <c r="B758" s="32">
        <f>'Протоколы испытаний'!B758</f>
        <v>0</v>
      </c>
      <c r="C758" s="24">
        <f>'Протоколы испытаний'!C758</f>
        <v>0</v>
      </c>
      <c r="D758" s="24">
        <f>'Протоколы испытаний'!D758</f>
        <v>0</v>
      </c>
      <c r="E758" s="24">
        <f>'Протоколы испытаний'!E758</f>
        <v>0</v>
      </c>
      <c r="F758" s="77">
        <f>'Протоколы испытаний'!F758</f>
        <v>0</v>
      </c>
      <c r="G758" s="70"/>
      <c r="H758" s="24">
        <f>'Протоколы испытаний'!H758</f>
        <v>0</v>
      </c>
      <c r="I758" s="5"/>
      <c r="J758" s="1"/>
      <c r="K758" s="1"/>
      <c r="L758" s="1" t="str">
        <f>L$4</f>
        <v>X — число серий, в которых трижды</v>
      </c>
    </row>
    <row r="759" spans="1:12" ht="18.75">
      <c r="A759" s="40" t="str">
        <f>'Протоколы испытаний'!A759</f>
        <v>Значения X   в 3-м испытании</v>
      </c>
      <c r="B759" s="32">
        <f>'Протоколы испытаний'!B759</f>
        <v>0</v>
      </c>
      <c r="C759" s="24">
        <f>'Протоколы испытаний'!C759</f>
        <v>0</v>
      </c>
      <c r="D759" s="24">
        <f>'Протоколы испытаний'!D759</f>
        <v>0</v>
      </c>
      <c r="E759" s="24">
        <f>'Протоколы испытаний'!E759</f>
        <v>0</v>
      </c>
      <c r="F759" s="77">
        <f>'Протоколы испытаний'!F759</f>
        <v>0</v>
      </c>
      <c r="G759" s="70"/>
      <c r="H759" s="24">
        <f>'Протоколы испытаний'!H759</f>
        <v>0</v>
      </c>
      <c r="I759" s="5"/>
      <c r="J759" s="1"/>
      <c r="K759" s="1"/>
      <c r="L759" s="1" t="str">
        <f>L$5</f>
        <v>выпал орел.</v>
      </c>
    </row>
    <row r="760" spans="1:12" ht="18.75">
      <c r="A760" s="40" t="str">
        <f>'Протоколы испытаний'!A760</f>
        <v>Значения X   в 4-м испытании</v>
      </c>
      <c r="B760" s="32">
        <f>'Протоколы испытаний'!B760</f>
        <v>0</v>
      </c>
      <c r="C760" s="24">
        <f>'Протоколы испытаний'!C760</f>
        <v>0</v>
      </c>
      <c r="D760" s="24">
        <f>'Протоколы испытаний'!D760</f>
        <v>0</v>
      </c>
      <c r="E760" s="24">
        <f>'Протоколы испытаний'!E760</f>
        <v>0</v>
      </c>
      <c r="F760" s="77">
        <f>'Протоколы испытаний'!F760</f>
        <v>0</v>
      </c>
      <c r="G760" s="70"/>
      <c r="H760" s="24">
        <f>'Протоколы испытаний'!H760</f>
        <v>0</v>
      </c>
      <c r="I760" s="6"/>
      <c r="J760" s="1"/>
      <c r="K760" s="1"/>
      <c r="L760" s="1">
        <f>L$6</f>
        <v>0</v>
      </c>
    </row>
    <row r="761" spans="1:12" ht="18.75">
      <c r="A761" s="40" t="str">
        <f>'Протоколы испытаний'!A761</f>
        <v>Значения X   в 5-м испытании</v>
      </c>
      <c r="B761" s="32">
        <f>'Протоколы испытаний'!B761</f>
        <v>0</v>
      </c>
      <c r="C761" s="24">
        <f>'Протоколы испытаний'!C761</f>
        <v>0</v>
      </c>
      <c r="D761" s="24">
        <f>'Протоколы испытаний'!D761</f>
        <v>0</v>
      </c>
      <c r="E761" s="24">
        <f>'Протоколы испытаний'!E761</f>
        <v>0</v>
      </c>
      <c r="F761" s="77">
        <f>'Протоколы испытаний'!F761</f>
        <v>0</v>
      </c>
      <c r="G761" s="70"/>
      <c r="H761" s="24">
        <f>'Протоколы испытаний'!H761</f>
        <v>0</v>
      </c>
      <c r="I761" s="6"/>
      <c r="J761" s="1"/>
      <c r="K761" s="1"/>
      <c r="L761" s="1"/>
    </row>
    <row r="762" spans="1:12" ht="18.75">
      <c r="A762" s="40" t="str">
        <f>'Протоколы испытаний'!A762</f>
        <v>Значения X   в 6-м испытании</v>
      </c>
      <c r="B762" s="32">
        <f>'Протоколы испытаний'!B762</f>
        <v>0</v>
      </c>
      <c r="C762" s="24">
        <f>'Протоколы испытаний'!C762</f>
        <v>0</v>
      </c>
      <c r="D762" s="24">
        <f>'Протоколы испытаний'!D762</f>
        <v>0</v>
      </c>
      <c r="E762" s="24">
        <f>'Протоколы испытаний'!E762</f>
        <v>0</v>
      </c>
      <c r="F762" s="77">
        <f>'Протоколы испытаний'!F762</f>
        <v>0</v>
      </c>
      <c r="G762" s="70"/>
      <c r="H762" s="24">
        <f>'Протоколы испытаний'!H762</f>
        <v>0</v>
      </c>
      <c r="I762" s="6"/>
      <c r="J762" s="1"/>
      <c r="K762" s="1"/>
      <c r="L762" s="1"/>
    </row>
    <row r="763" spans="1:12" ht="18.75">
      <c r="A763" s="40" t="str">
        <f>'Протоколы испытаний'!A763</f>
        <v>Значения X   в 7-м испытании</v>
      </c>
      <c r="B763" s="32">
        <f>'Протоколы испытаний'!B763</f>
        <v>0</v>
      </c>
      <c r="C763" s="24">
        <f>'Протоколы испытаний'!C763</f>
        <v>0</v>
      </c>
      <c r="D763" s="24">
        <f>'Протоколы испытаний'!D763</f>
        <v>0</v>
      </c>
      <c r="E763" s="24">
        <f>'Протоколы испытаний'!E763</f>
        <v>0</v>
      </c>
      <c r="F763" s="77">
        <f>'Протоколы испытаний'!F763</f>
        <v>0</v>
      </c>
      <c r="G763" s="70"/>
      <c r="H763" s="24">
        <f>'Протоколы испытаний'!H763</f>
        <v>0</v>
      </c>
      <c r="I763" s="6"/>
      <c r="J763" s="1"/>
      <c r="K763" s="1"/>
      <c r="L763" s="1"/>
    </row>
    <row r="764" spans="1:12" ht="19.5" thickBot="1">
      <c r="A764" s="41" t="str">
        <f>'Протоколы испытаний'!A764</f>
        <v>Значения X   в 8-м испытании</v>
      </c>
      <c r="B764" s="34">
        <f>'Протоколы испытаний'!B764</f>
        <v>0</v>
      </c>
      <c r="C764" s="69">
        <f>'Протоколы испытаний'!C764</f>
        <v>0</v>
      </c>
      <c r="D764" s="69">
        <f>'Протоколы испытаний'!D764</f>
        <v>0</v>
      </c>
      <c r="E764" s="69">
        <f>'Протоколы испытаний'!E764</f>
        <v>0</v>
      </c>
      <c r="F764" s="78">
        <f>'Протоколы испытаний'!F764</f>
        <v>0</v>
      </c>
      <c r="G764" s="70"/>
      <c r="H764" s="27">
        <f>'Протоколы испытаний'!H764</f>
        <v>0</v>
      </c>
      <c r="I764" s="6"/>
      <c r="J764" s="1"/>
      <c r="K764" s="1"/>
      <c r="L764" s="1">
        <f>L$10</f>
        <v>0</v>
      </c>
    </row>
    <row r="765" spans="1:12" ht="20.25" thickTop="1" thickBot="1">
      <c r="A765" s="81" t="str">
        <f>'Протоколы испытаний'!A765</f>
        <v>xi</v>
      </c>
      <c r="B765" s="82">
        <f>'Протоколы испытаний'!B765</f>
        <v>0</v>
      </c>
      <c r="C765" s="83">
        <f>'Протоколы испытаний'!C765</f>
        <v>1</v>
      </c>
      <c r="D765" s="83">
        <f>'Протоколы испытаний'!D765</f>
        <v>2</v>
      </c>
      <c r="E765" s="83">
        <f>'Протоколы испытаний'!E765</f>
        <v>3</v>
      </c>
      <c r="F765" s="83">
        <f>'Протоколы испытаний'!F765</f>
        <v>4</v>
      </c>
      <c r="G765" s="83">
        <f>'Протоколы испытаний'!G765</f>
        <v>5</v>
      </c>
      <c r="H765" s="83" t="str">
        <f>'Протоколы испытаний'!H765</f>
        <v>&gt;5</v>
      </c>
      <c r="I765" s="6"/>
      <c r="J765" s="1"/>
      <c r="K765" s="1"/>
      <c r="L765" s="1">
        <f>L$11</f>
        <v>0</v>
      </c>
    </row>
    <row r="766" spans="1:12" ht="18.75">
      <c r="A766" s="72" t="str">
        <f>'Протоколы испытаний'!A766</f>
        <v>n(X=xi)</v>
      </c>
      <c r="B766" s="108">
        <f>'Протоколы испытаний'!B766</f>
        <v>0</v>
      </c>
      <c r="C766" s="109">
        <f>'Протоколы испытаний'!C766</f>
        <v>0</v>
      </c>
      <c r="D766" s="109">
        <f>'Протоколы испытаний'!D766</f>
        <v>0</v>
      </c>
      <c r="E766" s="109">
        <f>'Протоколы испытаний'!E766</f>
        <v>0</v>
      </c>
      <c r="F766" s="109">
        <f>'Протоколы испытаний'!F766</f>
        <v>0</v>
      </c>
      <c r="G766" s="109">
        <f>'Протоколы испытаний'!G766</f>
        <v>0</v>
      </c>
      <c r="H766" s="110">
        <f>'Протоколы испытаний'!H766</f>
        <v>0</v>
      </c>
      <c r="I766" s="6">
        <f>SUM(B766:H766)</f>
        <v>0</v>
      </c>
      <c r="J766" s="1"/>
      <c r="K766" s="1"/>
      <c r="L766" s="1">
        <f>L$12</f>
        <v>0</v>
      </c>
    </row>
    <row r="767" spans="1:12" ht="19.5" thickBot="1">
      <c r="A767" s="46" t="str">
        <f>'Протоколы испытаний'!A767</f>
        <v>w(X=xi)</v>
      </c>
      <c r="B767" s="34">
        <f>IF($I766=0,0,B766/$I766)</f>
        <v>0</v>
      </c>
      <c r="C767" s="69">
        <f t="shared" ref="C767" si="165">IF($I766=0,0,C766/$I766)</f>
        <v>0</v>
      </c>
      <c r="D767" s="69">
        <f t="shared" ref="D767" si="166">IF($I766=0,0,D766/$I766)</f>
        <v>0</v>
      </c>
      <c r="E767" s="69">
        <f t="shared" ref="E767" si="167">IF($I766=0,0,E766/$I766)</f>
        <v>0</v>
      </c>
      <c r="F767" s="69">
        <f t="shared" ref="F767" si="168">IF($I766=0,0,F766/$I766)</f>
        <v>0</v>
      </c>
      <c r="G767" s="69">
        <f t="shared" ref="G767" si="169">IF($I766=0,0,G766/$I766)</f>
        <v>0</v>
      </c>
      <c r="H767" s="78">
        <f t="shared" ref="H767" si="170">IF($I766=0,0,H766/$I766)</f>
        <v>0</v>
      </c>
      <c r="I767" s="6">
        <f>SUM(B767:H767)</f>
        <v>0</v>
      </c>
      <c r="J767" s="1"/>
      <c r="K767" s="1"/>
      <c r="L767" s="1">
        <f>L$13</f>
        <v>0</v>
      </c>
    </row>
    <row r="768" spans="1:12" ht="19.5" thickTop="1">
      <c r="A768" s="47" t="str">
        <f>'Протоколы испытаний'!A768</f>
        <v>p(xi) (для биномиального закона)</v>
      </c>
      <c r="B768" s="88">
        <f>'Протоколы испытаний'!B768</f>
        <v>0.51290999999999998</v>
      </c>
      <c r="C768" s="106">
        <f>'Протоколы испытаний'!C768</f>
        <v>0.36636000000000002</v>
      </c>
      <c r="D768" s="106" t="str">
        <f>'Протоколы испытаний'!D768</f>
        <v>0.10468</v>
      </c>
      <c r="E768" s="106">
        <f>'Протоколы испытаний'!E768</f>
        <v>1.495E-2</v>
      </c>
      <c r="F768" s="106">
        <f>'Протоколы испытаний'!F768</f>
        <v>1.07E-3</v>
      </c>
      <c r="G768" s="106">
        <f>'Протоколы испытаний'!G768</f>
        <v>3.0000000000000001E-5</v>
      </c>
      <c r="H768" s="107">
        <f>'Протоколы испытаний'!H768</f>
        <v>0</v>
      </c>
      <c r="I768" s="6"/>
      <c r="J768" s="1"/>
      <c r="K768" s="1"/>
      <c r="L768" s="1">
        <f>L$14</f>
        <v>0</v>
      </c>
    </row>
    <row r="769" spans="1:12" ht="18">
      <c r="A769" s="45" t="str">
        <f>'Протоколы испытаний'!A769</f>
        <v>p(xi) (для закона Пуассона)</v>
      </c>
      <c r="B769" s="91">
        <f>'Протоколы испытаний'!B769</f>
        <v>0.53525999999999996</v>
      </c>
      <c r="C769" s="53">
        <f>'Протоколы испытаний'!C769</f>
        <v>0.33454</v>
      </c>
      <c r="D769" s="53">
        <f>'Протоколы испытаний'!D769</f>
        <v>0.10453999999999999</v>
      </c>
      <c r="E769" s="53">
        <f>'Протоколы испытаний'!E769</f>
        <v>2.1780000000000001E-2</v>
      </c>
      <c r="F769" s="53">
        <f>'Протоколы испытаний'!F769</f>
        <v>3.3999999999999998E-3</v>
      </c>
      <c r="G769" s="53">
        <f>'Протоколы испытаний'!G769</f>
        <v>4.2999999999999999E-4</v>
      </c>
      <c r="H769" s="97">
        <f>'Протоколы испытаний'!H769</f>
        <v>0</v>
      </c>
      <c r="I769" s="1"/>
      <c r="J769" s="1"/>
      <c r="K769" s="1"/>
      <c r="L769" s="1">
        <f>L$15</f>
        <v>0</v>
      </c>
    </row>
    <row r="770" spans="1:12" ht="18">
      <c r="A770" s="45" t="str">
        <f>'Протоколы испытаний'!A770</f>
        <v>p(xi) (по теореме Муавра-Лапласа)</v>
      </c>
      <c r="B770" s="91">
        <f>'Протоколы испытаний'!B770</f>
        <v>0.37745124180654221</v>
      </c>
      <c r="C770" s="53">
        <f>'Протоколы испытаний'!C770</f>
        <v>0.47438196387197351</v>
      </c>
      <c r="D770" s="53">
        <f>'Протоколы испытаний'!D770</f>
        <v>9.5776066705217863E-2</v>
      </c>
      <c r="E770" s="53">
        <f>'Протоколы испытаний'!E770</f>
        <v>3.1063282434063348E-3</v>
      </c>
      <c r="F770" s="53">
        <f>'Протоколы испытаний'!F770</f>
        <v>1.6184497205098575E-5</v>
      </c>
      <c r="G770" s="53">
        <f>'Протоколы испытаний'!G770</f>
        <v>1.35460475991584E-8</v>
      </c>
      <c r="H770" s="97">
        <f>'Протоколы испытаний'!H770</f>
        <v>0</v>
      </c>
      <c r="I770" s="1"/>
      <c r="J770" s="1"/>
      <c r="K770" s="1"/>
      <c r="L770" s="1">
        <f>L$17</f>
        <v>0</v>
      </c>
    </row>
    <row r="771" spans="1:12" ht="18">
      <c r="A771" s="45" t="str">
        <f>'Протоколы испытаний'!A771</f>
        <v>Fвыб(xi)</v>
      </c>
      <c r="B771" s="32">
        <v>0</v>
      </c>
      <c r="C771" s="24">
        <f>B767</f>
        <v>0</v>
      </c>
      <c r="D771" s="24">
        <f>SUM(B767:C767)</f>
        <v>0</v>
      </c>
      <c r="E771" s="24">
        <f>SUM(B767:D767)</f>
        <v>0</v>
      </c>
      <c r="F771" s="24">
        <f>SUM(B767:E767)</f>
        <v>0</v>
      </c>
      <c r="G771" s="24">
        <f>SUM(B767:F767)</f>
        <v>0</v>
      </c>
      <c r="H771" s="77">
        <f>SUM(B767:G767)</f>
        <v>0</v>
      </c>
      <c r="I771" s="1"/>
      <c r="J771" s="1"/>
      <c r="K771" s="1"/>
      <c r="L771" s="1"/>
    </row>
    <row r="772" spans="1:12" ht="18">
      <c r="A772" s="45" t="str">
        <f>'Протоколы испытаний'!A772</f>
        <v>Fбином(xi)</v>
      </c>
      <c r="B772" s="91">
        <f>'Протоколы испытаний'!B772</f>
        <v>0</v>
      </c>
      <c r="C772" s="53">
        <f>'Протоколы испытаний'!C772</f>
        <v>0.51290999999999998</v>
      </c>
      <c r="D772" s="53">
        <f>'Протоколы испытаний'!D772</f>
        <v>0.87927</v>
      </c>
      <c r="E772" s="53">
        <f>'Протоколы испытаний'!E772</f>
        <v>0.98394999999999999</v>
      </c>
      <c r="F772" s="53">
        <f>'Протоколы испытаний'!F772</f>
        <v>0.99890000000000001</v>
      </c>
      <c r="G772" s="53">
        <f>'Протоколы испытаний'!G772</f>
        <v>0.99997000000000003</v>
      </c>
      <c r="H772" s="97">
        <f>'Протоколы испытаний'!H772</f>
        <v>1</v>
      </c>
      <c r="I772" s="1"/>
      <c r="J772" s="1"/>
      <c r="K772" s="1"/>
      <c r="L772" s="1"/>
    </row>
    <row r="773" spans="1:12" ht="18">
      <c r="A773" s="45" t="str">
        <f>'Протоколы испытаний'!A773</f>
        <v>Fпуасс(xi)</v>
      </c>
      <c r="B773" s="91">
        <f>'Протоколы испытаний'!B773</f>
        <v>0</v>
      </c>
      <c r="C773" s="53">
        <f>'Протоколы испытаний'!C773</f>
        <v>0.53525999999999996</v>
      </c>
      <c r="D773" s="53">
        <f>'Протоколы испытаний'!D773</f>
        <v>0.87927</v>
      </c>
      <c r="E773" s="53">
        <f>'Протоколы испытаний'!E773</f>
        <v>0.98394999999999999</v>
      </c>
      <c r="F773" s="53">
        <f>'Протоколы испытаний'!F773</f>
        <v>0.99890000000000001</v>
      </c>
      <c r="G773" s="53">
        <f>'Протоколы испытаний'!G773</f>
        <v>0.99997000000000003</v>
      </c>
      <c r="H773" s="97">
        <f>'Протоколы испытаний'!H773</f>
        <v>1</v>
      </c>
      <c r="I773" s="1"/>
      <c r="J773" s="1"/>
      <c r="K773" s="1"/>
      <c r="L773" s="1"/>
    </row>
    <row r="774" spans="1:12" ht="18.75" thickBot="1">
      <c r="A774" s="46" t="str">
        <f>'Протоколы испытаний'!A774</f>
        <v>Fнорм((xi-x(i-1))/2)</v>
      </c>
      <c r="B774" s="94"/>
      <c r="C774" s="54">
        <f>'Протоколы испытаний'!C774</f>
        <v>0.43288618749631069</v>
      </c>
      <c r="D774" s="54">
        <f>'Протоколы испытаний'!D774</f>
        <v>0.88163821468107129</v>
      </c>
      <c r="E774" s="54">
        <f>'Протоколы испытаний'!E774</f>
        <v>0.99438505667354171</v>
      </c>
      <c r="F774" s="54">
        <f>'Протоколы испытаний'!F774</f>
        <v>0.99994940269737909</v>
      </c>
      <c r="G774" s="54">
        <f>'Протоколы испытаний'!G774</f>
        <v>0.99999991969272073</v>
      </c>
      <c r="H774" s="98">
        <f>'Протоколы испытаний'!H774</f>
        <v>1</v>
      </c>
      <c r="I774" s="1"/>
      <c r="J774" s="1"/>
      <c r="K774" s="1"/>
      <c r="L774" s="1"/>
    </row>
    <row r="775" spans="1:12" ht="19.5" thickTop="1">
      <c r="A775" s="1"/>
      <c r="B775" s="26"/>
      <c r="C775" s="26"/>
      <c r="D775" s="26"/>
      <c r="E775" s="25"/>
      <c r="F775" s="25"/>
      <c r="G775" s="25"/>
      <c r="H775" s="5"/>
      <c r="I775" s="1"/>
      <c r="J775" s="1"/>
      <c r="K775" s="1"/>
      <c r="L775" s="1"/>
    </row>
    <row r="776" spans="1:12" ht="18.75">
      <c r="A776" s="20" t="s">
        <v>81</v>
      </c>
      <c r="B776" s="25"/>
      <c r="C776" s="25"/>
      <c r="D776" s="25"/>
      <c r="E776" s="25"/>
      <c r="F776" s="25"/>
      <c r="G776" s="25"/>
      <c r="H776" s="95"/>
      <c r="I776" s="1"/>
      <c r="J776" s="1"/>
      <c r="K776" s="1"/>
      <c r="L776" s="100" t="s">
        <v>76</v>
      </c>
    </row>
    <row r="777" spans="1:12" ht="18.75">
      <c r="A777" s="20"/>
      <c r="B777" s="25"/>
      <c r="C777" s="25"/>
      <c r="D777" s="25"/>
      <c r="E777" s="25"/>
      <c r="F777" s="25"/>
      <c r="G777" s="25"/>
      <c r="H777" s="95"/>
      <c r="I777" s="1"/>
      <c r="J777" s="1"/>
      <c r="K777" s="1"/>
      <c r="L777" s="1"/>
    </row>
    <row r="778" spans="1:12" ht="18.75">
      <c r="A778" s="20"/>
      <c r="B778" s="25"/>
      <c r="C778" s="25"/>
      <c r="D778" s="25"/>
      <c r="E778" s="25"/>
      <c r="F778" s="25"/>
      <c r="G778" s="25"/>
      <c r="H778" s="95"/>
      <c r="I778" s="1"/>
      <c r="J778" s="1"/>
      <c r="K778" s="1"/>
      <c r="L778" s="1"/>
    </row>
    <row r="779" spans="1:12" ht="18.75">
      <c r="A779" s="20"/>
      <c r="B779" s="25"/>
      <c r="C779" s="25"/>
      <c r="D779" s="25"/>
      <c r="E779" s="25"/>
      <c r="F779" s="25"/>
      <c r="G779" s="25"/>
      <c r="H779" s="95"/>
      <c r="I779" s="1"/>
      <c r="J779" s="1"/>
      <c r="K779" s="1"/>
      <c r="L779" s="1"/>
    </row>
    <row r="780" spans="1:12" ht="1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9.5" thickBot="1">
      <c r="A781" s="10">
        <f>'Название и список группы'!A31</f>
        <v>30</v>
      </c>
      <c r="B781" s="113">
        <f>'Название и список группы'!B31</f>
        <v>0</v>
      </c>
      <c r="C781" s="113"/>
      <c r="D781" s="113"/>
      <c r="E781" s="113"/>
      <c r="F781" s="113"/>
      <c r="G781" s="113"/>
      <c r="H781" s="113"/>
      <c r="I781" s="113"/>
      <c r="J781" s="113"/>
      <c r="K781" s="1"/>
      <c r="L781" s="1">
        <f>L$27</f>
        <v>0</v>
      </c>
    </row>
    <row r="782" spans="1:12" ht="24.75" thickTop="1" thickBot="1">
      <c r="A782" s="38" t="str">
        <f>'Протоколы испытаний'!A782</f>
        <v>Номер серии</v>
      </c>
      <c r="B782" s="66">
        <f>'Протоколы испытаний'!B782</f>
        <v>1</v>
      </c>
      <c r="C782" s="28">
        <f>'Протоколы испытаний'!C782</f>
        <v>2</v>
      </c>
      <c r="D782" s="28">
        <f>'Протоколы испытаний'!D782</f>
        <v>3</v>
      </c>
      <c r="E782" s="28">
        <f>'Протоколы испытаний'!E782</f>
        <v>4</v>
      </c>
      <c r="F782" s="29">
        <f>'Протоколы испытаний'!F782</f>
        <v>5</v>
      </c>
      <c r="G782" s="71"/>
      <c r="H782" s="64" t="str">
        <f>'Протоколы испытаний'!H782</f>
        <v>число серий</v>
      </c>
      <c r="I782" s="2"/>
      <c r="J782" s="56" t="s">
        <v>0</v>
      </c>
      <c r="K782" s="1"/>
      <c r="L782" s="17" t="str">
        <f>L$2</f>
        <v>Выполните 8 испытаний</v>
      </c>
    </row>
    <row r="783" spans="1:12" ht="19.5" thickTop="1">
      <c r="A783" s="39" t="str">
        <f>'Протоколы испытаний'!A783</f>
        <v>Значения X   в 1-м испытании</v>
      </c>
      <c r="B783" s="30">
        <f>'Протоколы испытаний'!B783</f>
        <v>0</v>
      </c>
      <c r="C783" s="67">
        <f>'Протоколы испытаний'!C783</f>
        <v>0</v>
      </c>
      <c r="D783" s="67">
        <f>'Протоколы испытаний'!D783</f>
        <v>0</v>
      </c>
      <c r="E783" s="67">
        <f>'Протоколы испытаний'!E783</f>
        <v>0</v>
      </c>
      <c r="F783" s="68">
        <f>'Протоколы испытаний'!F783</f>
        <v>0</v>
      </c>
      <c r="G783" s="70"/>
      <c r="H783" s="67">
        <f>'Протоколы испытаний'!H783</f>
        <v>0</v>
      </c>
      <c r="I783" s="5"/>
      <c r="J783" s="57">
        <f>IF(SUM(H783:H790)&gt;0,1,10^(-5))</f>
        <v>1.0000000000000001E-5</v>
      </c>
      <c r="K783" s="1"/>
      <c r="L783" s="17" t="str">
        <f>L$3</f>
        <v>из 5 серий по 3 броска монеты</v>
      </c>
    </row>
    <row r="784" spans="1:12" ht="18.75">
      <c r="A784" s="40" t="str">
        <f>'Протоколы испытаний'!A784</f>
        <v>Значения X во 2-м испытании</v>
      </c>
      <c r="B784" s="32">
        <f>'Протоколы испытаний'!B784</f>
        <v>0</v>
      </c>
      <c r="C784" s="24">
        <f>'Протоколы испытаний'!C784</f>
        <v>0</v>
      </c>
      <c r="D784" s="24">
        <f>'Протоколы испытаний'!D784</f>
        <v>0</v>
      </c>
      <c r="E784" s="24">
        <f>'Протоколы испытаний'!E784</f>
        <v>0</v>
      </c>
      <c r="F784" s="77">
        <f>'Протоколы испытаний'!F784</f>
        <v>0</v>
      </c>
      <c r="G784" s="70"/>
      <c r="H784" s="24">
        <f>'Протоколы испытаний'!H784</f>
        <v>0</v>
      </c>
      <c r="I784" s="5"/>
      <c r="J784" s="1"/>
      <c r="K784" s="1"/>
      <c r="L784" s="1" t="str">
        <f>L$4</f>
        <v>X — число серий, в которых трижды</v>
      </c>
    </row>
    <row r="785" spans="1:12" ht="18.75">
      <c r="A785" s="40" t="str">
        <f>'Протоколы испытаний'!A785</f>
        <v>Значения X   в 3-м испытании</v>
      </c>
      <c r="B785" s="32">
        <f>'Протоколы испытаний'!B785</f>
        <v>0</v>
      </c>
      <c r="C785" s="24">
        <f>'Протоколы испытаний'!C785</f>
        <v>0</v>
      </c>
      <c r="D785" s="24">
        <f>'Протоколы испытаний'!D785</f>
        <v>0</v>
      </c>
      <c r="E785" s="24">
        <f>'Протоколы испытаний'!E785</f>
        <v>0</v>
      </c>
      <c r="F785" s="77">
        <f>'Протоколы испытаний'!F785</f>
        <v>0</v>
      </c>
      <c r="G785" s="70"/>
      <c r="H785" s="24">
        <f>'Протоколы испытаний'!H785</f>
        <v>0</v>
      </c>
      <c r="I785" s="5"/>
      <c r="J785" s="1"/>
      <c r="K785" s="1"/>
      <c r="L785" s="1" t="str">
        <f>L$5</f>
        <v>выпал орел.</v>
      </c>
    </row>
    <row r="786" spans="1:12" ht="18.75">
      <c r="A786" s="40" t="str">
        <f>'Протоколы испытаний'!A786</f>
        <v>Значения X   в 4-м испытании</v>
      </c>
      <c r="B786" s="32">
        <f>'Протоколы испытаний'!B786</f>
        <v>0</v>
      </c>
      <c r="C786" s="24">
        <f>'Протоколы испытаний'!C786</f>
        <v>0</v>
      </c>
      <c r="D786" s="24">
        <f>'Протоколы испытаний'!D786</f>
        <v>0</v>
      </c>
      <c r="E786" s="24">
        <f>'Протоколы испытаний'!E786</f>
        <v>0</v>
      </c>
      <c r="F786" s="77">
        <f>'Протоколы испытаний'!F786</f>
        <v>0</v>
      </c>
      <c r="G786" s="70"/>
      <c r="H786" s="24">
        <f>'Протоколы испытаний'!H786</f>
        <v>0</v>
      </c>
      <c r="I786" s="6"/>
      <c r="J786" s="1"/>
      <c r="K786" s="1"/>
      <c r="L786" s="1">
        <f>L$6</f>
        <v>0</v>
      </c>
    </row>
    <row r="787" spans="1:12" ht="18.75">
      <c r="A787" s="40" t="str">
        <f>'Протоколы испытаний'!A787</f>
        <v>Значения X   в 5-м испытании</v>
      </c>
      <c r="B787" s="32">
        <f>'Протоколы испытаний'!B787</f>
        <v>0</v>
      </c>
      <c r="C787" s="24">
        <f>'Протоколы испытаний'!C787</f>
        <v>0</v>
      </c>
      <c r="D787" s="24">
        <f>'Протоколы испытаний'!D787</f>
        <v>0</v>
      </c>
      <c r="E787" s="24">
        <f>'Протоколы испытаний'!E787</f>
        <v>0</v>
      </c>
      <c r="F787" s="77">
        <f>'Протоколы испытаний'!F787</f>
        <v>0</v>
      </c>
      <c r="G787" s="70"/>
      <c r="H787" s="24">
        <f>'Протоколы испытаний'!H787</f>
        <v>0</v>
      </c>
      <c r="I787" s="6"/>
      <c r="J787" s="1"/>
      <c r="K787" s="1"/>
      <c r="L787" s="1"/>
    </row>
    <row r="788" spans="1:12" ht="18.75">
      <c r="A788" s="40" t="str">
        <f>'Протоколы испытаний'!A788</f>
        <v>Значения X   в 6-м испытании</v>
      </c>
      <c r="B788" s="32">
        <f>'Протоколы испытаний'!B788</f>
        <v>0</v>
      </c>
      <c r="C788" s="24">
        <f>'Протоколы испытаний'!C788</f>
        <v>0</v>
      </c>
      <c r="D788" s="24">
        <f>'Протоколы испытаний'!D788</f>
        <v>0</v>
      </c>
      <c r="E788" s="24">
        <f>'Протоколы испытаний'!E788</f>
        <v>0</v>
      </c>
      <c r="F788" s="77">
        <f>'Протоколы испытаний'!F788</f>
        <v>0</v>
      </c>
      <c r="G788" s="70"/>
      <c r="H788" s="24">
        <f>'Протоколы испытаний'!H788</f>
        <v>0</v>
      </c>
      <c r="I788" s="6"/>
      <c r="J788" s="1"/>
      <c r="K788" s="1"/>
      <c r="L788" s="1"/>
    </row>
    <row r="789" spans="1:12" ht="18.75">
      <c r="A789" s="40" t="str">
        <f>'Протоколы испытаний'!A789</f>
        <v>Значения X   в 7-м испытании</v>
      </c>
      <c r="B789" s="32">
        <f>'Протоколы испытаний'!B789</f>
        <v>0</v>
      </c>
      <c r="C789" s="24">
        <f>'Протоколы испытаний'!C789</f>
        <v>0</v>
      </c>
      <c r="D789" s="24">
        <f>'Протоколы испытаний'!D789</f>
        <v>0</v>
      </c>
      <c r="E789" s="24">
        <f>'Протоколы испытаний'!E789</f>
        <v>0</v>
      </c>
      <c r="F789" s="77">
        <f>'Протоколы испытаний'!F789</f>
        <v>0</v>
      </c>
      <c r="G789" s="70"/>
      <c r="H789" s="24">
        <f>'Протоколы испытаний'!H789</f>
        <v>0</v>
      </c>
      <c r="I789" s="6"/>
      <c r="J789" s="1"/>
      <c r="K789" s="1"/>
      <c r="L789" s="1"/>
    </row>
    <row r="790" spans="1:12" ht="19.5" thickBot="1">
      <c r="A790" s="41" t="str">
        <f>'Протоколы испытаний'!A790</f>
        <v>Значения X   в 8-м испытании</v>
      </c>
      <c r="B790" s="34">
        <f>'Протоколы испытаний'!B790</f>
        <v>0</v>
      </c>
      <c r="C790" s="69">
        <f>'Протоколы испытаний'!C790</f>
        <v>0</v>
      </c>
      <c r="D790" s="69">
        <f>'Протоколы испытаний'!D790</f>
        <v>0</v>
      </c>
      <c r="E790" s="69">
        <f>'Протоколы испытаний'!E790</f>
        <v>0</v>
      </c>
      <c r="F790" s="78">
        <f>'Протоколы испытаний'!F790</f>
        <v>0</v>
      </c>
      <c r="G790" s="70"/>
      <c r="H790" s="27">
        <f>'Протоколы испытаний'!H790</f>
        <v>0</v>
      </c>
      <c r="I790" s="6"/>
      <c r="J790" s="1"/>
      <c r="K790" s="1"/>
      <c r="L790" s="1">
        <f>L$10</f>
        <v>0</v>
      </c>
    </row>
    <row r="791" spans="1:12" ht="20.25" thickTop="1" thickBot="1">
      <c r="A791" s="81" t="str">
        <f>'Протоколы испытаний'!A791</f>
        <v>xi</v>
      </c>
      <c r="B791" s="82">
        <f>'Протоколы испытаний'!B791</f>
        <v>0</v>
      </c>
      <c r="C791" s="83">
        <f>'Протоколы испытаний'!C791</f>
        <v>1</v>
      </c>
      <c r="D791" s="83">
        <f>'Протоколы испытаний'!D791</f>
        <v>2</v>
      </c>
      <c r="E791" s="83">
        <f>'Протоколы испытаний'!E791</f>
        <v>3</v>
      </c>
      <c r="F791" s="83">
        <f>'Протоколы испытаний'!F791</f>
        <v>4</v>
      </c>
      <c r="G791" s="83">
        <f>'Протоколы испытаний'!G791</f>
        <v>5</v>
      </c>
      <c r="H791" s="83" t="str">
        <f>'Протоколы испытаний'!H791</f>
        <v>&gt;5</v>
      </c>
      <c r="I791" s="6"/>
      <c r="J791" s="1"/>
      <c r="K791" s="1"/>
      <c r="L791" s="1">
        <f>L$11</f>
        <v>0</v>
      </c>
    </row>
    <row r="792" spans="1:12" ht="18.75">
      <c r="A792" s="72" t="str">
        <f>'Протоколы испытаний'!A792</f>
        <v>n(X=xi)</v>
      </c>
      <c r="B792" s="108">
        <f>'Протоколы испытаний'!B792</f>
        <v>0</v>
      </c>
      <c r="C792" s="109">
        <f>'Протоколы испытаний'!C792</f>
        <v>0</v>
      </c>
      <c r="D792" s="109">
        <f>'Протоколы испытаний'!D792</f>
        <v>0</v>
      </c>
      <c r="E792" s="109">
        <f>'Протоколы испытаний'!E792</f>
        <v>0</v>
      </c>
      <c r="F792" s="109">
        <f>'Протоколы испытаний'!F792</f>
        <v>0</v>
      </c>
      <c r="G792" s="109">
        <f>'Протоколы испытаний'!G792</f>
        <v>0</v>
      </c>
      <c r="H792" s="110">
        <f>'Протоколы испытаний'!H792</f>
        <v>0</v>
      </c>
      <c r="I792" s="6">
        <f>SUM(B792:H792)</f>
        <v>0</v>
      </c>
      <c r="J792" s="1"/>
      <c r="K792" s="1"/>
      <c r="L792" s="1">
        <f>L$12</f>
        <v>0</v>
      </c>
    </row>
    <row r="793" spans="1:12" ht="19.5" thickBot="1">
      <c r="A793" s="46" t="str">
        <f>'Протоколы испытаний'!A793</f>
        <v>w(X=xi)</v>
      </c>
      <c r="B793" s="34">
        <f>IF($I792=0,0,B792/$I792)</f>
        <v>0</v>
      </c>
      <c r="C793" s="69">
        <f t="shared" ref="C793" si="171">IF($I792=0,0,C792/$I792)</f>
        <v>0</v>
      </c>
      <c r="D793" s="69">
        <f t="shared" ref="D793" si="172">IF($I792=0,0,D792/$I792)</f>
        <v>0</v>
      </c>
      <c r="E793" s="69">
        <f t="shared" ref="E793" si="173">IF($I792=0,0,E792/$I792)</f>
        <v>0</v>
      </c>
      <c r="F793" s="69">
        <f t="shared" ref="F793" si="174">IF($I792=0,0,F792/$I792)</f>
        <v>0</v>
      </c>
      <c r="G793" s="69">
        <f t="shared" ref="G793" si="175">IF($I792=0,0,G792/$I792)</f>
        <v>0</v>
      </c>
      <c r="H793" s="78">
        <f t="shared" ref="H793" si="176">IF($I792=0,0,H792/$I792)</f>
        <v>0</v>
      </c>
      <c r="I793" s="6">
        <f>SUM(B793:H793)</f>
        <v>0</v>
      </c>
      <c r="J793" s="1"/>
      <c r="K793" s="1"/>
      <c r="L793" s="1">
        <f>L$13</f>
        <v>0</v>
      </c>
    </row>
    <row r="794" spans="1:12" ht="19.5" thickTop="1">
      <c r="A794" s="47" t="str">
        <f>'Протоколы испытаний'!A794</f>
        <v>p(xi) (для биномиального закона)</v>
      </c>
      <c r="B794" s="88">
        <f>'Протоколы испытаний'!B794</f>
        <v>0.51290999999999998</v>
      </c>
      <c r="C794" s="106">
        <f>'Протоколы испытаний'!C794</f>
        <v>0.36636000000000002</v>
      </c>
      <c r="D794" s="106" t="str">
        <f>'Протоколы испытаний'!D794</f>
        <v>0.10468</v>
      </c>
      <c r="E794" s="106">
        <f>'Протоколы испытаний'!E794</f>
        <v>1.495E-2</v>
      </c>
      <c r="F794" s="106">
        <f>'Протоколы испытаний'!F794</f>
        <v>1.07E-3</v>
      </c>
      <c r="G794" s="106">
        <f>'Протоколы испытаний'!G794</f>
        <v>3.0000000000000001E-5</v>
      </c>
      <c r="H794" s="107">
        <f>'Протоколы испытаний'!H794</f>
        <v>0</v>
      </c>
      <c r="I794" s="6"/>
      <c r="J794" s="1"/>
      <c r="K794" s="1"/>
      <c r="L794" s="1">
        <f>L$14</f>
        <v>0</v>
      </c>
    </row>
    <row r="795" spans="1:12" ht="18">
      <c r="A795" s="45" t="str">
        <f>'Протоколы испытаний'!A795</f>
        <v>p(xi) (для закона Пуассона)</v>
      </c>
      <c r="B795" s="91">
        <f>'Протоколы испытаний'!B795</f>
        <v>0.53525999999999996</v>
      </c>
      <c r="C795" s="53">
        <f>'Протоколы испытаний'!C795</f>
        <v>0.33454</v>
      </c>
      <c r="D795" s="53">
        <f>'Протоколы испытаний'!D795</f>
        <v>0.10453999999999999</v>
      </c>
      <c r="E795" s="53">
        <f>'Протоколы испытаний'!E795</f>
        <v>2.1780000000000001E-2</v>
      </c>
      <c r="F795" s="53">
        <f>'Протоколы испытаний'!F795</f>
        <v>3.3999999999999998E-3</v>
      </c>
      <c r="G795" s="53">
        <f>'Протоколы испытаний'!G795</f>
        <v>4.2999999999999999E-4</v>
      </c>
      <c r="H795" s="97">
        <f>'Протоколы испытаний'!H795</f>
        <v>0</v>
      </c>
      <c r="I795" s="1"/>
      <c r="J795" s="1"/>
      <c r="K795" s="1"/>
      <c r="L795" s="1">
        <f>L$15</f>
        <v>0</v>
      </c>
    </row>
    <row r="796" spans="1:12" ht="18">
      <c r="A796" s="45" t="str">
        <f>'Протоколы испытаний'!A796</f>
        <v>p(xi) (по теореме Муавра-Лапласа)</v>
      </c>
      <c r="B796" s="91">
        <f>'Протоколы испытаний'!B796</f>
        <v>0.37745124180654221</v>
      </c>
      <c r="C796" s="53">
        <f>'Протоколы испытаний'!C796</f>
        <v>0.47438196387197351</v>
      </c>
      <c r="D796" s="53">
        <f>'Протоколы испытаний'!D796</f>
        <v>9.5776066705217863E-2</v>
      </c>
      <c r="E796" s="53">
        <f>'Протоколы испытаний'!E796</f>
        <v>3.1063282434063348E-3</v>
      </c>
      <c r="F796" s="53">
        <f>'Протоколы испытаний'!F796</f>
        <v>1.6184497205098575E-5</v>
      </c>
      <c r="G796" s="53">
        <f>'Протоколы испытаний'!G796</f>
        <v>1.35460475991584E-8</v>
      </c>
      <c r="H796" s="97">
        <f>'Протоколы испытаний'!H796</f>
        <v>0</v>
      </c>
      <c r="I796" s="1"/>
      <c r="J796" s="1"/>
      <c r="K796" s="1"/>
      <c r="L796" s="1">
        <f>L$17</f>
        <v>0</v>
      </c>
    </row>
    <row r="797" spans="1:12" ht="18">
      <c r="A797" s="45" t="str">
        <f>'Протоколы испытаний'!A797</f>
        <v>Fвыб(xi)</v>
      </c>
      <c r="B797" s="32">
        <v>0</v>
      </c>
      <c r="C797" s="24">
        <f>B793</f>
        <v>0</v>
      </c>
      <c r="D797" s="24">
        <f>SUM(B793:C793)</f>
        <v>0</v>
      </c>
      <c r="E797" s="24">
        <f>SUM(B793:D793)</f>
        <v>0</v>
      </c>
      <c r="F797" s="24">
        <f>SUM(B793:E793)</f>
        <v>0</v>
      </c>
      <c r="G797" s="24">
        <f>SUM(B793:F793)</f>
        <v>0</v>
      </c>
      <c r="H797" s="77">
        <f>SUM(B793:G793)</f>
        <v>0</v>
      </c>
      <c r="I797" s="1"/>
      <c r="J797" s="1"/>
      <c r="K797" s="1"/>
      <c r="L797" s="1"/>
    </row>
    <row r="798" spans="1:12" ht="18">
      <c r="A798" s="45" t="str">
        <f>'Протоколы испытаний'!A798</f>
        <v>Fбином(xi)</v>
      </c>
      <c r="B798" s="91">
        <f>'Протоколы испытаний'!B798</f>
        <v>0</v>
      </c>
      <c r="C798" s="53">
        <f>'Протоколы испытаний'!C798</f>
        <v>0.51290999999999998</v>
      </c>
      <c r="D798" s="53">
        <f>'Протоколы испытаний'!D798</f>
        <v>0.87927</v>
      </c>
      <c r="E798" s="53">
        <f>'Протоколы испытаний'!E798</f>
        <v>0.98394999999999999</v>
      </c>
      <c r="F798" s="53">
        <f>'Протоколы испытаний'!F798</f>
        <v>0.99890000000000001</v>
      </c>
      <c r="G798" s="53">
        <f>'Протоколы испытаний'!G798</f>
        <v>0.99997000000000003</v>
      </c>
      <c r="H798" s="97">
        <f>'Протоколы испытаний'!H798</f>
        <v>1</v>
      </c>
      <c r="I798" s="1"/>
      <c r="J798" s="1"/>
      <c r="K798" s="1"/>
      <c r="L798" s="1"/>
    </row>
    <row r="799" spans="1:12" ht="18">
      <c r="A799" s="45" t="str">
        <f>'Протоколы испытаний'!A799</f>
        <v>Fпуасс(xi)</v>
      </c>
      <c r="B799" s="91">
        <f>'Протоколы испытаний'!B799</f>
        <v>0</v>
      </c>
      <c r="C799" s="53">
        <f>'Протоколы испытаний'!C799</f>
        <v>0.53525999999999996</v>
      </c>
      <c r="D799" s="53">
        <f>'Протоколы испытаний'!D799</f>
        <v>0.87927</v>
      </c>
      <c r="E799" s="53">
        <f>'Протоколы испытаний'!E799</f>
        <v>0.98394999999999999</v>
      </c>
      <c r="F799" s="53">
        <f>'Протоколы испытаний'!F799</f>
        <v>0.99890000000000001</v>
      </c>
      <c r="G799" s="53">
        <f>'Протоколы испытаний'!G799</f>
        <v>0.99997000000000003</v>
      </c>
      <c r="H799" s="97">
        <f>'Протоколы испытаний'!H799</f>
        <v>1</v>
      </c>
      <c r="I799" s="1"/>
      <c r="J799" s="1"/>
      <c r="K799" s="1"/>
      <c r="L799" s="1"/>
    </row>
    <row r="800" spans="1:12" ht="18.75" thickBot="1">
      <c r="A800" s="46" t="str">
        <f>'Протоколы испытаний'!A800</f>
        <v>Fнорм((xi-x(i-1))/2)</v>
      </c>
      <c r="B800" s="94"/>
      <c r="C800" s="54">
        <f>'Протоколы испытаний'!C800</f>
        <v>0.43288618749631069</v>
      </c>
      <c r="D800" s="54">
        <f>'Протоколы испытаний'!D800</f>
        <v>0.88163821468107129</v>
      </c>
      <c r="E800" s="54">
        <f>'Протоколы испытаний'!E800</f>
        <v>0.99438505667354171</v>
      </c>
      <c r="F800" s="54">
        <f>'Протоколы испытаний'!F800</f>
        <v>0.99994940269737909</v>
      </c>
      <c r="G800" s="54">
        <f>'Протоколы испытаний'!G800</f>
        <v>0.99999991969272073</v>
      </c>
      <c r="H800" s="98">
        <f>'Протоколы испытаний'!H800</f>
        <v>1</v>
      </c>
      <c r="I800" s="1"/>
      <c r="J800" s="1"/>
      <c r="K800" s="1"/>
      <c r="L800" s="1"/>
    </row>
    <row r="801" spans="1:12" ht="19.5" thickTop="1">
      <c r="A801" s="1"/>
      <c r="B801" s="26"/>
      <c r="C801" s="26"/>
      <c r="D801" s="26"/>
      <c r="E801" s="25"/>
      <c r="F801" s="25"/>
      <c r="G801" s="25"/>
      <c r="H801" s="5"/>
      <c r="I801" s="1"/>
      <c r="J801" s="1"/>
      <c r="K801" s="1"/>
      <c r="L801" s="1"/>
    </row>
    <row r="802" spans="1:12" ht="18.75">
      <c r="A802" s="20" t="s">
        <v>81</v>
      </c>
      <c r="B802" s="25"/>
      <c r="C802" s="25"/>
      <c r="D802" s="25"/>
      <c r="E802" s="25"/>
      <c r="F802" s="25"/>
      <c r="G802" s="25"/>
      <c r="H802" s="95"/>
      <c r="I802" s="1"/>
      <c r="J802" s="1"/>
      <c r="K802" s="1"/>
      <c r="L802" s="100" t="s">
        <v>76</v>
      </c>
    </row>
    <row r="803" spans="1:12" ht="18.75">
      <c r="A803" s="20"/>
      <c r="B803" s="25"/>
      <c r="C803" s="25"/>
      <c r="D803" s="25"/>
      <c r="E803" s="25"/>
      <c r="F803" s="25"/>
      <c r="G803" s="25"/>
      <c r="H803" s="95"/>
      <c r="I803" s="1"/>
      <c r="J803" s="1"/>
      <c r="K803" s="1"/>
      <c r="L803" s="1"/>
    </row>
    <row r="804" spans="1:12" ht="18.75">
      <c r="A804" s="20"/>
      <c r="B804" s="25"/>
      <c r="C804" s="25"/>
      <c r="D804" s="25"/>
      <c r="E804" s="25"/>
      <c r="F804" s="25"/>
      <c r="G804" s="25"/>
      <c r="H804" s="95"/>
      <c r="I804" s="1"/>
      <c r="J804" s="1"/>
      <c r="K804" s="1"/>
      <c r="L804" s="1"/>
    </row>
    <row r="805" spans="1:12" ht="18.75">
      <c r="A805" s="20"/>
      <c r="B805" s="25"/>
      <c r="C805" s="25"/>
      <c r="D805" s="25"/>
      <c r="E805" s="25"/>
      <c r="F805" s="25"/>
      <c r="G805" s="25"/>
      <c r="H805" s="95"/>
      <c r="I805" s="1"/>
      <c r="J805" s="1"/>
      <c r="K805" s="1"/>
      <c r="L805" s="1"/>
    </row>
    <row r="806" spans="1:12" ht="1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9.5" thickBot="1">
      <c r="A807" s="10">
        <f>'Название и список группы'!A32</f>
        <v>31</v>
      </c>
      <c r="B807" s="113">
        <f>'Название и список группы'!B32</f>
        <v>0</v>
      </c>
      <c r="C807" s="113"/>
      <c r="D807" s="113"/>
      <c r="E807" s="113"/>
      <c r="F807" s="113"/>
      <c r="G807" s="113"/>
      <c r="H807" s="113"/>
      <c r="I807" s="113"/>
      <c r="J807" s="113"/>
      <c r="K807" s="1"/>
      <c r="L807" s="1">
        <f>L$27</f>
        <v>0</v>
      </c>
    </row>
    <row r="808" spans="1:12" ht="24.75" thickTop="1" thickBot="1">
      <c r="A808" s="38" t="str">
        <f>'Протоколы испытаний'!A808</f>
        <v>Номер серии</v>
      </c>
      <c r="B808" s="66">
        <f>'Протоколы испытаний'!B808</f>
        <v>1</v>
      </c>
      <c r="C808" s="28">
        <f>'Протоколы испытаний'!C808</f>
        <v>2</v>
      </c>
      <c r="D808" s="28">
        <f>'Протоколы испытаний'!D808</f>
        <v>3</v>
      </c>
      <c r="E808" s="28">
        <f>'Протоколы испытаний'!E808</f>
        <v>4</v>
      </c>
      <c r="F808" s="29">
        <f>'Протоколы испытаний'!F808</f>
        <v>5</v>
      </c>
      <c r="G808" s="71"/>
      <c r="H808" s="64" t="str">
        <f>'Протоколы испытаний'!H808</f>
        <v>число серий</v>
      </c>
      <c r="I808" s="2"/>
      <c r="J808" s="56" t="s">
        <v>0</v>
      </c>
      <c r="K808" s="1"/>
      <c r="L808" s="17" t="str">
        <f>L$2</f>
        <v>Выполните 8 испытаний</v>
      </c>
    </row>
    <row r="809" spans="1:12" ht="19.5" thickTop="1">
      <c r="A809" s="39" t="str">
        <f>'Протоколы испытаний'!A809</f>
        <v>Значения X   в 1-м испытании</v>
      </c>
      <c r="B809" s="30">
        <f>'Протоколы испытаний'!B809</f>
        <v>0</v>
      </c>
      <c r="C809" s="67">
        <f>'Протоколы испытаний'!C809</f>
        <v>0</v>
      </c>
      <c r="D809" s="67">
        <f>'Протоколы испытаний'!D809</f>
        <v>0</v>
      </c>
      <c r="E809" s="67">
        <f>'Протоколы испытаний'!E809</f>
        <v>0</v>
      </c>
      <c r="F809" s="68">
        <f>'Протоколы испытаний'!F809</f>
        <v>0</v>
      </c>
      <c r="G809" s="70"/>
      <c r="H809" s="67">
        <f>'Протоколы испытаний'!H809</f>
        <v>0</v>
      </c>
      <c r="I809" s="5"/>
      <c r="J809" s="57">
        <f>IF(SUM(H809:H816)&gt;0,1,10^(-5))</f>
        <v>1.0000000000000001E-5</v>
      </c>
      <c r="K809" s="1"/>
      <c r="L809" s="17" t="str">
        <f>L$3</f>
        <v>из 5 серий по 3 броска монеты</v>
      </c>
    </row>
    <row r="810" spans="1:12" ht="18.75">
      <c r="A810" s="40" t="str">
        <f>'Протоколы испытаний'!A810</f>
        <v>Значения X во 2-м испытании</v>
      </c>
      <c r="B810" s="32">
        <f>'Протоколы испытаний'!B810</f>
        <v>0</v>
      </c>
      <c r="C810" s="24">
        <f>'Протоколы испытаний'!C810</f>
        <v>0</v>
      </c>
      <c r="D810" s="24">
        <f>'Протоколы испытаний'!D810</f>
        <v>0</v>
      </c>
      <c r="E810" s="24">
        <f>'Протоколы испытаний'!E810</f>
        <v>0</v>
      </c>
      <c r="F810" s="77">
        <f>'Протоколы испытаний'!F810</f>
        <v>0</v>
      </c>
      <c r="G810" s="70"/>
      <c r="H810" s="24">
        <f>'Протоколы испытаний'!H810</f>
        <v>0</v>
      </c>
      <c r="I810" s="5"/>
      <c r="J810" s="1"/>
      <c r="K810" s="1"/>
      <c r="L810" s="1" t="str">
        <f>L$4</f>
        <v>X — число серий, в которых трижды</v>
      </c>
    </row>
    <row r="811" spans="1:12" ht="18.75">
      <c r="A811" s="40" t="str">
        <f>'Протоколы испытаний'!A811</f>
        <v>Значения X   в 3-м испытании</v>
      </c>
      <c r="B811" s="32">
        <f>'Протоколы испытаний'!B811</f>
        <v>0</v>
      </c>
      <c r="C811" s="24">
        <f>'Протоколы испытаний'!C811</f>
        <v>0</v>
      </c>
      <c r="D811" s="24">
        <f>'Протоколы испытаний'!D811</f>
        <v>0</v>
      </c>
      <c r="E811" s="24">
        <f>'Протоколы испытаний'!E811</f>
        <v>0</v>
      </c>
      <c r="F811" s="77">
        <f>'Протоколы испытаний'!F811</f>
        <v>0</v>
      </c>
      <c r="G811" s="70"/>
      <c r="H811" s="24">
        <f>'Протоколы испытаний'!H811</f>
        <v>0</v>
      </c>
      <c r="I811" s="5"/>
      <c r="J811" s="1"/>
      <c r="K811" s="1"/>
      <c r="L811" s="1" t="str">
        <f>L$5</f>
        <v>выпал орел.</v>
      </c>
    </row>
    <row r="812" spans="1:12" ht="18.75">
      <c r="A812" s="40" t="str">
        <f>'Протоколы испытаний'!A812</f>
        <v>Значения X   в 4-м испытании</v>
      </c>
      <c r="B812" s="32">
        <f>'Протоколы испытаний'!B812</f>
        <v>0</v>
      </c>
      <c r="C812" s="24">
        <f>'Протоколы испытаний'!C812</f>
        <v>0</v>
      </c>
      <c r="D812" s="24">
        <f>'Протоколы испытаний'!D812</f>
        <v>0</v>
      </c>
      <c r="E812" s="24">
        <f>'Протоколы испытаний'!E812</f>
        <v>0</v>
      </c>
      <c r="F812" s="77">
        <f>'Протоколы испытаний'!F812</f>
        <v>0</v>
      </c>
      <c r="G812" s="70"/>
      <c r="H812" s="24">
        <f>'Протоколы испытаний'!H812</f>
        <v>0</v>
      </c>
      <c r="I812" s="6"/>
      <c r="J812" s="1"/>
      <c r="K812" s="1"/>
      <c r="L812" s="1">
        <f>L$6</f>
        <v>0</v>
      </c>
    </row>
    <row r="813" spans="1:12" ht="18.75">
      <c r="A813" s="40" t="str">
        <f>'Протоколы испытаний'!A813</f>
        <v>Значения X   в 5-м испытании</v>
      </c>
      <c r="B813" s="32">
        <f>'Протоколы испытаний'!B813</f>
        <v>0</v>
      </c>
      <c r="C813" s="24">
        <f>'Протоколы испытаний'!C813</f>
        <v>0</v>
      </c>
      <c r="D813" s="24">
        <f>'Протоколы испытаний'!D813</f>
        <v>0</v>
      </c>
      <c r="E813" s="24">
        <f>'Протоколы испытаний'!E813</f>
        <v>0</v>
      </c>
      <c r="F813" s="77">
        <f>'Протоколы испытаний'!F813</f>
        <v>0</v>
      </c>
      <c r="G813" s="70"/>
      <c r="H813" s="24">
        <f>'Протоколы испытаний'!H813</f>
        <v>0</v>
      </c>
      <c r="I813" s="6"/>
      <c r="J813" s="1"/>
      <c r="K813" s="1"/>
      <c r="L813" s="1"/>
    </row>
    <row r="814" spans="1:12" ht="18.75">
      <c r="A814" s="40" t="str">
        <f>'Протоколы испытаний'!A814</f>
        <v>Значения X   в 6-м испытании</v>
      </c>
      <c r="B814" s="32">
        <f>'Протоколы испытаний'!B814</f>
        <v>0</v>
      </c>
      <c r="C814" s="24">
        <f>'Протоколы испытаний'!C814</f>
        <v>0</v>
      </c>
      <c r="D814" s="24">
        <f>'Протоколы испытаний'!D814</f>
        <v>0</v>
      </c>
      <c r="E814" s="24">
        <f>'Протоколы испытаний'!E814</f>
        <v>0</v>
      </c>
      <c r="F814" s="77">
        <f>'Протоколы испытаний'!F814</f>
        <v>0</v>
      </c>
      <c r="G814" s="70"/>
      <c r="H814" s="24">
        <f>'Протоколы испытаний'!H814</f>
        <v>0</v>
      </c>
      <c r="I814" s="6"/>
      <c r="J814" s="1"/>
      <c r="K814" s="1"/>
      <c r="L814" s="1"/>
    </row>
    <row r="815" spans="1:12" ht="18.75">
      <c r="A815" s="40" t="str">
        <f>'Протоколы испытаний'!A815</f>
        <v>Значения X   в 7-м испытании</v>
      </c>
      <c r="B815" s="32">
        <f>'Протоколы испытаний'!B815</f>
        <v>0</v>
      </c>
      <c r="C815" s="24">
        <f>'Протоколы испытаний'!C815</f>
        <v>0</v>
      </c>
      <c r="D815" s="24">
        <f>'Протоколы испытаний'!D815</f>
        <v>0</v>
      </c>
      <c r="E815" s="24">
        <f>'Протоколы испытаний'!E815</f>
        <v>0</v>
      </c>
      <c r="F815" s="77">
        <f>'Протоколы испытаний'!F815</f>
        <v>0</v>
      </c>
      <c r="G815" s="70"/>
      <c r="H815" s="24">
        <f>'Протоколы испытаний'!H815</f>
        <v>0</v>
      </c>
      <c r="I815" s="6"/>
      <c r="J815" s="1"/>
      <c r="K815" s="1"/>
      <c r="L815" s="1"/>
    </row>
    <row r="816" spans="1:12" ht="19.5" thickBot="1">
      <c r="A816" s="41" t="str">
        <f>'Протоколы испытаний'!A816</f>
        <v>Значения X   в 8-м испытании</v>
      </c>
      <c r="B816" s="34">
        <f>'Протоколы испытаний'!B816</f>
        <v>0</v>
      </c>
      <c r="C816" s="69">
        <f>'Протоколы испытаний'!C816</f>
        <v>0</v>
      </c>
      <c r="D816" s="69">
        <f>'Протоколы испытаний'!D816</f>
        <v>0</v>
      </c>
      <c r="E816" s="69">
        <f>'Протоколы испытаний'!E816</f>
        <v>0</v>
      </c>
      <c r="F816" s="78">
        <f>'Протоколы испытаний'!F816</f>
        <v>0</v>
      </c>
      <c r="G816" s="70"/>
      <c r="H816" s="27">
        <f>'Протоколы испытаний'!H816</f>
        <v>0</v>
      </c>
      <c r="I816" s="6"/>
      <c r="J816" s="1"/>
      <c r="K816" s="1"/>
      <c r="L816" s="1">
        <f>L$10</f>
        <v>0</v>
      </c>
    </row>
    <row r="817" spans="1:12" ht="20.25" thickTop="1" thickBot="1">
      <c r="A817" s="81" t="str">
        <f>'Протоколы испытаний'!A817</f>
        <v>xi</v>
      </c>
      <c r="B817" s="82">
        <f>'Протоколы испытаний'!B817</f>
        <v>0</v>
      </c>
      <c r="C817" s="83">
        <f>'Протоколы испытаний'!C817</f>
        <v>1</v>
      </c>
      <c r="D817" s="83">
        <f>'Протоколы испытаний'!D817</f>
        <v>2</v>
      </c>
      <c r="E817" s="83">
        <f>'Протоколы испытаний'!E817</f>
        <v>3</v>
      </c>
      <c r="F817" s="83">
        <f>'Протоколы испытаний'!F817</f>
        <v>4</v>
      </c>
      <c r="G817" s="83">
        <f>'Протоколы испытаний'!G817</f>
        <v>5</v>
      </c>
      <c r="H817" s="83" t="str">
        <f>'Протоколы испытаний'!H817</f>
        <v>&gt;5</v>
      </c>
      <c r="I817" s="6"/>
      <c r="J817" s="1"/>
      <c r="K817" s="1"/>
      <c r="L817" s="1">
        <f>L$11</f>
        <v>0</v>
      </c>
    </row>
    <row r="818" spans="1:12" ht="18.75">
      <c r="A818" s="72" t="str">
        <f>'Протоколы испытаний'!A818</f>
        <v>n(X=xi)</v>
      </c>
      <c r="B818" s="108">
        <f>'Протоколы испытаний'!B818</f>
        <v>0</v>
      </c>
      <c r="C818" s="109">
        <f>'Протоколы испытаний'!C818</f>
        <v>0</v>
      </c>
      <c r="D818" s="109">
        <f>'Протоколы испытаний'!D818</f>
        <v>0</v>
      </c>
      <c r="E818" s="109">
        <f>'Протоколы испытаний'!E818</f>
        <v>0</v>
      </c>
      <c r="F818" s="109">
        <f>'Протоколы испытаний'!F818</f>
        <v>0</v>
      </c>
      <c r="G818" s="109">
        <f>'Протоколы испытаний'!G818</f>
        <v>0</v>
      </c>
      <c r="H818" s="110">
        <f>'Протоколы испытаний'!H818</f>
        <v>0</v>
      </c>
      <c r="I818" s="6">
        <f>SUM(B818:H818)</f>
        <v>0</v>
      </c>
      <c r="J818" s="1"/>
      <c r="K818" s="1"/>
      <c r="L818" s="1">
        <f>L$12</f>
        <v>0</v>
      </c>
    </row>
    <row r="819" spans="1:12" ht="19.5" thickBot="1">
      <c r="A819" s="46" t="str">
        <f>'Протоколы испытаний'!A819</f>
        <v>w(X=xi)</v>
      </c>
      <c r="B819" s="34">
        <f>IF($I818=0,0,B818/$I818)</f>
        <v>0</v>
      </c>
      <c r="C819" s="69">
        <f t="shared" ref="C819" si="177">IF($I818=0,0,C818/$I818)</f>
        <v>0</v>
      </c>
      <c r="D819" s="69">
        <f t="shared" ref="D819" si="178">IF($I818=0,0,D818/$I818)</f>
        <v>0</v>
      </c>
      <c r="E819" s="69">
        <f t="shared" ref="E819" si="179">IF($I818=0,0,E818/$I818)</f>
        <v>0</v>
      </c>
      <c r="F819" s="69">
        <f t="shared" ref="F819" si="180">IF($I818=0,0,F818/$I818)</f>
        <v>0</v>
      </c>
      <c r="G819" s="69">
        <f t="shared" ref="G819" si="181">IF($I818=0,0,G818/$I818)</f>
        <v>0</v>
      </c>
      <c r="H819" s="78">
        <f t="shared" ref="H819" si="182">IF($I818=0,0,H818/$I818)</f>
        <v>0</v>
      </c>
      <c r="I819" s="6">
        <f>SUM(B819:H819)</f>
        <v>0</v>
      </c>
      <c r="J819" s="1"/>
      <c r="K819" s="1"/>
      <c r="L819" s="1">
        <f>L$13</f>
        <v>0</v>
      </c>
    </row>
    <row r="820" spans="1:12" ht="19.5" thickTop="1">
      <c r="A820" s="47" t="str">
        <f>'Протоколы испытаний'!A820</f>
        <v>p(xi) (для биномиального закона)</v>
      </c>
      <c r="B820" s="88">
        <f>'Протоколы испытаний'!B820</f>
        <v>0.51290999999999998</v>
      </c>
      <c r="C820" s="106">
        <f>'Протоколы испытаний'!C820</f>
        <v>0.36636000000000002</v>
      </c>
      <c r="D820" s="106" t="str">
        <f>'Протоколы испытаний'!D820</f>
        <v>0.10468</v>
      </c>
      <c r="E820" s="106">
        <f>'Протоколы испытаний'!E820</f>
        <v>1.495E-2</v>
      </c>
      <c r="F820" s="106">
        <f>'Протоколы испытаний'!F820</f>
        <v>1.07E-3</v>
      </c>
      <c r="G820" s="106">
        <f>'Протоколы испытаний'!G820</f>
        <v>3.0000000000000001E-5</v>
      </c>
      <c r="H820" s="107">
        <f>'Протоколы испытаний'!H820</f>
        <v>0</v>
      </c>
      <c r="I820" s="6"/>
      <c r="J820" s="1"/>
      <c r="K820" s="1"/>
      <c r="L820" s="1">
        <f>L$14</f>
        <v>0</v>
      </c>
    </row>
    <row r="821" spans="1:12" ht="18">
      <c r="A821" s="45" t="str">
        <f>'Протоколы испытаний'!A821</f>
        <v>p(xi) (для закона Пуассона)</v>
      </c>
      <c r="B821" s="91">
        <f>'Протоколы испытаний'!B821</f>
        <v>0.53525999999999996</v>
      </c>
      <c r="C821" s="53">
        <f>'Протоколы испытаний'!C821</f>
        <v>0.33454</v>
      </c>
      <c r="D821" s="53">
        <f>'Протоколы испытаний'!D821</f>
        <v>0.10453999999999999</v>
      </c>
      <c r="E821" s="53">
        <f>'Протоколы испытаний'!E821</f>
        <v>2.1780000000000001E-2</v>
      </c>
      <c r="F821" s="53">
        <f>'Протоколы испытаний'!F821</f>
        <v>3.3999999999999998E-3</v>
      </c>
      <c r="G821" s="53">
        <f>'Протоколы испытаний'!G821</f>
        <v>4.2999999999999999E-4</v>
      </c>
      <c r="H821" s="97">
        <f>'Протоколы испытаний'!H821</f>
        <v>0</v>
      </c>
      <c r="I821" s="1"/>
      <c r="J821" s="1"/>
      <c r="K821" s="1"/>
      <c r="L821" s="1">
        <f>L$15</f>
        <v>0</v>
      </c>
    </row>
    <row r="822" spans="1:12" ht="18">
      <c r="A822" s="45" t="str">
        <f>'Протоколы испытаний'!A822</f>
        <v>p(xi) (по теореме Муавра-Лапласа)</v>
      </c>
      <c r="B822" s="91">
        <f>'Протоколы испытаний'!B822</f>
        <v>0.37745124180654221</v>
      </c>
      <c r="C822" s="53">
        <f>'Протоколы испытаний'!C822</f>
        <v>0.47438196387197351</v>
      </c>
      <c r="D822" s="53">
        <f>'Протоколы испытаний'!D822</f>
        <v>9.5776066705217863E-2</v>
      </c>
      <c r="E822" s="53">
        <f>'Протоколы испытаний'!E822</f>
        <v>3.1063282434063348E-3</v>
      </c>
      <c r="F822" s="53">
        <f>'Протоколы испытаний'!F822</f>
        <v>1.6184497205098575E-5</v>
      </c>
      <c r="G822" s="53">
        <f>'Протоколы испытаний'!G822</f>
        <v>1.35460475991584E-8</v>
      </c>
      <c r="H822" s="97">
        <f>'Протоколы испытаний'!H822</f>
        <v>0</v>
      </c>
      <c r="I822" s="1"/>
      <c r="J822" s="1"/>
      <c r="K822" s="1"/>
      <c r="L822" s="1">
        <f>L$17</f>
        <v>0</v>
      </c>
    </row>
    <row r="823" spans="1:12" ht="18">
      <c r="A823" s="45" t="str">
        <f>'Протоколы испытаний'!A823</f>
        <v>Fвыб(xi)</v>
      </c>
      <c r="B823" s="32">
        <v>0</v>
      </c>
      <c r="C823" s="24">
        <f>B819</f>
        <v>0</v>
      </c>
      <c r="D823" s="24">
        <f>SUM(B819:C819)</f>
        <v>0</v>
      </c>
      <c r="E823" s="24">
        <f>SUM(B819:D819)</f>
        <v>0</v>
      </c>
      <c r="F823" s="24">
        <f>SUM(B819:E819)</f>
        <v>0</v>
      </c>
      <c r="G823" s="24">
        <f>SUM(B819:F819)</f>
        <v>0</v>
      </c>
      <c r="H823" s="77">
        <f>SUM(B819:G819)</f>
        <v>0</v>
      </c>
      <c r="I823" s="1"/>
      <c r="J823" s="1"/>
      <c r="K823" s="1"/>
      <c r="L823" s="1"/>
    </row>
    <row r="824" spans="1:12" ht="18">
      <c r="A824" s="45" t="str">
        <f>'Протоколы испытаний'!A824</f>
        <v>Fбином(xi)</v>
      </c>
      <c r="B824" s="91">
        <f>'Протоколы испытаний'!B824</f>
        <v>0</v>
      </c>
      <c r="C824" s="53">
        <f>'Протоколы испытаний'!C824</f>
        <v>0.51290999999999998</v>
      </c>
      <c r="D824" s="53">
        <f>'Протоколы испытаний'!D824</f>
        <v>0.87927</v>
      </c>
      <c r="E824" s="53">
        <f>'Протоколы испытаний'!E824</f>
        <v>0.98394999999999999</v>
      </c>
      <c r="F824" s="53">
        <f>'Протоколы испытаний'!F824</f>
        <v>0.99890000000000001</v>
      </c>
      <c r="G824" s="53">
        <f>'Протоколы испытаний'!G824</f>
        <v>0.99997000000000003</v>
      </c>
      <c r="H824" s="97">
        <f>'Протоколы испытаний'!H824</f>
        <v>1</v>
      </c>
      <c r="I824" s="1"/>
      <c r="J824" s="1"/>
      <c r="K824" s="1"/>
      <c r="L824" s="1"/>
    </row>
    <row r="825" spans="1:12" ht="18">
      <c r="A825" s="45" t="str">
        <f>'Протоколы испытаний'!A825</f>
        <v>Fпуасс(xi)</v>
      </c>
      <c r="B825" s="91">
        <f>'Протоколы испытаний'!B825</f>
        <v>0</v>
      </c>
      <c r="C825" s="53">
        <f>'Протоколы испытаний'!C825</f>
        <v>0.53525999999999996</v>
      </c>
      <c r="D825" s="53">
        <f>'Протоколы испытаний'!D825</f>
        <v>0.87927</v>
      </c>
      <c r="E825" s="53">
        <f>'Протоколы испытаний'!E825</f>
        <v>0.98394999999999999</v>
      </c>
      <c r="F825" s="53">
        <f>'Протоколы испытаний'!F825</f>
        <v>0.99890000000000001</v>
      </c>
      <c r="G825" s="53">
        <f>'Протоколы испытаний'!G825</f>
        <v>0.99997000000000003</v>
      </c>
      <c r="H825" s="97">
        <f>'Протоколы испытаний'!H825</f>
        <v>1</v>
      </c>
      <c r="I825" s="1"/>
      <c r="J825" s="1"/>
      <c r="K825" s="1"/>
      <c r="L825" s="1"/>
    </row>
    <row r="826" spans="1:12" ht="18.75" thickBot="1">
      <c r="A826" s="46" t="str">
        <f>'Протоколы испытаний'!A826</f>
        <v>Fнорм((xi-x(i-1))/2)</v>
      </c>
      <c r="B826" s="94"/>
      <c r="C826" s="54">
        <f>'Протоколы испытаний'!C826</f>
        <v>0.43288618749631069</v>
      </c>
      <c r="D826" s="54">
        <f>'Протоколы испытаний'!D826</f>
        <v>0.88163821468107129</v>
      </c>
      <c r="E826" s="54">
        <f>'Протоколы испытаний'!E826</f>
        <v>0.99438505667354171</v>
      </c>
      <c r="F826" s="54">
        <f>'Протоколы испытаний'!F826</f>
        <v>0.99994940269737909</v>
      </c>
      <c r="G826" s="54">
        <f>'Протоколы испытаний'!G826</f>
        <v>0.99999991969272073</v>
      </c>
      <c r="H826" s="98">
        <f>'Протоколы испытаний'!H826</f>
        <v>1</v>
      </c>
      <c r="I826" s="1"/>
      <c r="J826" s="1"/>
      <c r="K826" s="1"/>
      <c r="L826" s="1"/>
    </row>
    <row r="827" spans="1:12" ht="19.5" thickTop="1">
      <c r="A827" s="1"/>
      <c r="B827" s="26"/>
      <c r="C827" s="26"/>
      <c r="D827" s="26"/>
      <c r="E827" s="25"/>
      <c r="F827" s="25"/>
      <c r="G827" s="25"/>
      <c r="H827" s="5"/>
      <c r="I827" s="1"/>
      <c r="J827" s="1"/>
      <c r="K827" s="1"/>
      <c r="L827" s="1"/>
    </row>
    <row r="828" spans="1:12" ht="18.75">
      <c r="A828" s="20" t="s">
        <v>81</v>
      </c>
      <c r="B828" s="25"/>
      <c r="C828" s="25"/>
      <c r="D828" s="25"/>
      <c r="E828" s="25"/>
      <c r="F828" s="25"/>
      <c r="G828" s="25"/>
      <c r="H828" s="95"/>
      <c r="I828" s="1"/>
      <c r="J828" s="1"/>
      <c r="K828" s="1"/>
      <c r="L828" s="100" t="s">
        <v>76</v>
      </c>
    </row>
    <row r="829" spans="1:12" ht="18.75">
      <c r="A829" s="20"/>
      <c r="B829" s="25"/>
      <c r="C829" s="25"/>
      <c r="D829" s="25"/>
      <c r="E829" s="25"/>
      <c r="F829" s="25"/>
      <c r="G829" s="25"/>
      <c r="H829" s="95"/>
      <c r="I829" s="1"/>
      <c r="J829" s="1"/>
      <c r="K829" s="1"/>
      <c r="L829" s="1"/>
    </row>
    <row r="830" spans="1:12" ht="18.75">
      <c r="A830" s="20"/>
      <c r="B830" s="25"/>
      <c r="C830" s="25"/>
      <c r="D830" s="25"/>
      <c r="E830" s="25"/>
      <c r="F830" s="25"/>
      <c r="G830" s="25"/>
      <c r="H830" s="95"/>
      <c r="I830" s="1"/>
      <c r="J830" s="1"/>
      <c r="K830" s="1"/>
      <c r="L830" s="1"/>
    </row>
    <row r="831" spans="1:12" ht="18.75">
      <c r="A831" s="20"/>
      <c r="B831" s="25"/>
      <c r="C831" s="25"/>
      <c r="D831" s="25"/>
      <c r="E831" s="25"/>
      <c r="F831" s="25"/>
      <c r="G831" s="25"/>
      <c r="H831" s="95"/>
      <c r="I831" s="1"/>
      <c r="J831" s="1"/>
      <c r="K831" s="1"/>
      <c r="L831" s="1"/>
    </row>
    <row r="832" spans="1:12" ht="1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9.5" thickBot="1">
      <c r="A833" s="10">
        <f>'Название и список группы'!A33</f>
        <v>32</v>
      </c>
      <c r="B833" s="113">
        <f>'Название и список группы'!B33</f>
        <v>0</v>
      </c>
      <c r="C833" s="113"/>
      <c r="D833" s="113"/>
      <c r="E833" s="113"/>
      <c r="F833" s="113"/>
      <c r="G833" s="113"/>
      <c r="H833" s="113"/>
      <c r="I833" s="113"/>
      <c r="J833" s="113"/>
      <c r="K833" s="1"/>
      <c r="L833" s="1">
        <f>L$27</f>
        <v>0</v>
      </c>
    </row>
    <row r="834" spans="1:12" ht="24.75" thickTop="1" thickBot="1">
      <c r="A834" s="38" t="str">
        <f>'Протоколы испытаний'!A834</f>
        <v>Номер серии</v>
      </c>
      <c r="B834" s="66">
        <f>'Протоколы испытаний'!B834</f>
        <v>1</v>
      </c>
      <c r="C834" s="28">
        <f>'Протоколы испытаний'!C834</f>
        <v>2</v>
      </c>
      <c r="D834" s="28">
        <f>'Протоколы испытаний'!D834</f>
        <v>3</v>
      </c>
      <c r="E834" s="28">
        <f>'Протоколы испытаний'!E834</f>
        <v>4</v>
      </c>
      <c r="F834" s="29">
        <f>'Протоколы испытаний'!F834</f>
        <v>5</v>
      </c>
      <c r="G834" s="71"/>
      <c r="H834" s="64" t="str">
        <f>'Протоколы испытаний'!H834</f>
        <v>число серий</v>
      </c>
      <c r="I834" s="2"/>
      <c r="J834" s="56" t="s">
        <v>0</v>
      </c>
      <c r="K834" s="1"/>
      <c r="L834" s="17" t="str">
        <f>L$2</f>
        <v>Выполните 8 испытаний</v>
      </c>
    </row>
    <row r="835" spans="1:12" ht="19.5" thickTop="1">
      <c r="A835" s="39" t="str">
        <f>'Протоколы испытаний'!A835</f>
        <v>Значения X   в 1-м испытании</v>
      </c>
      <c r="B835" s="30">
        <f>'Протоколы испытаний'!B835</f>
        <v>0</v>
      </c>
      <c r="C835" s="67">
        <f>'Протоколы испытаний'!C835</f>
        <v>0</v>
      </c>
      <c r="D835" s="67">
        <f>'Протоколы испытаний'!D835</f>
        <v>0</v>
      </c>
      <c r="E835" s="67">
        <f>'Протоколы испытаний'!E835</f>
        <v>0</v>
      </c>
      <c r="F835" s="68">
        <f>'Протоколы испытаний'!F835</f>
        <v>0</v>
      </c>
      <c r="G835" s="70"/>
      <c r="H835" s="67">
        <f>'Протоколы испытаний'!H835</f>
        <v>0</v>
      </c>
      <c r="I835" s="5"/>
      <c r="J835" s="57">
        <f>IF(SUM(H835:H842)&gt;0,1,10^(-5))</f>
        <v>1.0000000000000001E-5</v>
      </c>
      <c r="K835" s="1"/>
      <c r="L835" s="17" t="str">
        <f>L$3</f>
        <v>из 5 серий по 3 броска монеты</v>
      </c>
    </row>
    <row r="836" spans="1:12" ht="18.75">
      <c r="A836" s="40" t="str">
        <f>'Протоколы испытаний'!A836</f>
        <v>Значения X во 2-м испытании</v>
      </c>
      <c r="B836" s="32">
        <f>'Протоколы испытаний'!B836</f>
        <v>0</v>
      </c>
      <c r="C836" s="24">
        <f>'Протоколы испытаний'!C836</f>
        <v>0</v>
      </c>
      <c r="D836" s="24">
        <f>'Протоколы испытаний'!D836</f>
        <v>0</v>
      </c>
      <c r="E836" s="24">
        <f>'Протоколы испытаний'!E836</f>
        <v>0</v>
      </c>
      <c r="F836" s="77">
        <f>'Протоколы испытаний'!F836</f>
        <v>0</v>
      </c>
      <c r="G836" s="70"/>
      <c r="H836" s="24">
        <f>'Протоколы испытаний'!H836</f>
        <v>0</v>
      </c>
      <c r="I836" s="5"/>
      <c r="J836" s="1"/>
      <c r="K836" s="1"/>
      <c r="L836" s="1" t="str">
        <f>L$4</f>
        <v>X — число серий, в которых трижды</v>
      </c>
    </row>
    <row r="837" spans="1:12" ht="18.75">
      <c r="A837" s="40" t="str">
        <f>'Протоколы испытаний'!A837</f>
        <v>Значения X   в 3-м испытании</v>
      </c>
      <c r="B837" s="32">
        <f>'Протоколы испытаний'!B837</f>
        <v>0</v>
      </c>
      <c r="C837" s="24">
        <f>'Протоколы испытаний'!C837</f>
        <v>0</v>
      </c>
      <c r="D837" s="24">
        <f>'Протоколы испытаний'!D837</f>
        <v>0</v>
      </c>
      <c r="E837" s="24">
        <f>'Протоколы испытаний'!E837</f>
        <v>0</v>
      </c>
      <c r="F837" s="77">
        <f>'Протоколы испытаний'!F837</f>
        <v>0</v>
      </c>
      <c r="G837" s="70"/>
      <c r="H837" s="24">
        <f>'Протоколы испытаний'!H837</f>
        <v>0</v>
      </c>
      <c r="I837" s="5"/>
      <c r="J837" s="1"/>
      <c r="K837" s="1"/>
      <c r="L837" s="1" t="str">
        <f>L$5</f>
        <v>выпал орел.</v>
      </c>
    </row>
    <row r="838" spans="1:12" ht="18.75">
      <c r="A838" s="40" t="str">
        <f>'Протоколы испытаний'!A838</f>
        <v>Значения X   в 4-м испытании</v>
      </c>
      <c r="B838" s="32">
        <f>'Протоколы испытаний'!B838</f>
        <v>0</v>
      </c>
      <c r="C838" s="24">
        <f>'Протоколы испытаний'!C838</f>
        <v>0</v>
      </c>
      <c r="D838" s="24">
        <f>'Протоколы испытаний'!D838</f>
        <v>0</v>
      </c>
      <c r="E838" s="24">
        <f>'Протоколы испытаний'!E838</f>
        <v>0</v>
      </c>
      <c r="F838" s="77">
        <f>'Протоколы испытаний'!F838</f>
        <v>0</v>
      </c>
      <c r="G838" s="70"/>
      <c r="H838" s="24">
        <f>'Протоколы испытаний'!H838</f>
        <v>0</v>
      </c>
      <c r="I838" s="6"/>
      <c r="J838" s="1"/>
      <c r="K838" s="1"/>
      <c r="L838" s="1">
        <f>L$6</f>
        <v>0</v>
      </c>
    </row>
    <row r="839" spans="1:12" ht="18.75">
      <c r="A839" s="40" t="str">
        <f>'Протоколы испытаний'!A839</f>
        <v>Значения X   в 5-м испытании</v>
      </c>
      <c r="B839" s="32">
        <f>'Протоколы испытаний'!B839</f>
        <v>0</v>
      </c>
      <c r="C839" s="24">
        <f>'Протоколы испытаний'!C839</f>
        <v>0</v>
      </c>
      <c r="D839" s="24">
        <f>'Протоколы испытаний'!D839</f>
        <v>0</v>
      </c>
      <c r="E839" s="24">
        <f>'Протоколы испытаний'!E839</f>
        <v>0</v>
      </c>
      <c r="F839" s="77">
        <f>'Протоколы испытаний'!F839</f>
        <v>0</v>
      </c>
      <c r="G839" s="70"/>
      <c r="H839" s="24">
        <f>'Протоколы испытаний'!H839</f>
        <v>0</v>
      </c>
      <c r="I839" s="6"/>
      <c r="J839" s="1"/>
      <c r="K839" s="1"/>
      <c r="L839" s="1"/>
    </row>
    <row r="840" spans="1:12" ht="18.75">
      <c r="A840" s="40" t="str">
        <f>'Протоколы испытаний'!A840</f>
        <v>Значения X   в 6-м испытании</v>
      </c>
      <c r="B840" s="32">
        <f>'Протоколы испытаний'!B840</f>
        <v>0</v>
      </c>
      <c r="C840" s="24">
        <f>'Протоколы испытаний'!C840</f>
        <v>0</v>
      </c>
      <c r="D840" s="24">
        <f>'Протоколы испытаний'!D840</f>
        <v>0</v>
      </c>
      <c r="E840" s="24">
        <f>'Протоколы испытаний'!E840</f>
        <v>0</v>
      </c>
      <c r="F840" s="77">
        <f>'Протоколы испытаний'!F840</f>
        <v>0</v>
      </c>
      <c r="G840" s="70"/>
      <c r="H840" s="24">
        <f>'Протоколы испытаний'!H840</f>
        <v>0</v>
      </c>
      <c r="I840" s="6"/>
      <c r="J840" s="1"/>
      <c r="K840" s="1"/>
      <c r="L840" s="1"/>
    </row>
    <row r="841" spans="1:12" ht="18.75">
      <c r="A841" s="40" t="str">
        <f>'Протоколы испытаний'!A841</f>
        <v>Значения X   в 7-м испытании</v>
      </c>
      <c r="B841" s="32">
        <f>'Протоколы испытаний'!B841</f>
        <v>0</v>
      </c>
      <c r="C841" s="24">
        <f>'Протоколы испытаний'!C841</f>
        <v>0</v>
      </c>
      <c r="D841" s="24">
        <f>'Протоколы испытаний'!D841</f>
        <v>0</v>
      </c>
      <c r="E841" s="24">
        <f>'Протоколы испытаний'!E841</f>
        <v>0</v>
      </c>
      <c r="F841" s="77">
        <f>'Протоколы испытаний'!F841</f>
        <v>0</v>
      </c>
      <c r="G841" s="70"/>
      <c r="H841" s="24">
        <f>'Протоколы испытаний'!H841</f>
        <v>0</v>
      </c>
      <c r="I841" s="6"/>
      <c r="J841" s="1"/>
      <c r="K841" s="1"/>
      <c r="L841" s="1"/>
    </row>
    <row r="842" spans="1:12" ht="19.5" thickBot="1">
      <c r="A842" s="41" t="str">
        <f>'Протоколы испытаний'!A842</f>
        <v>Значения X   в 8-м испытании</v>
      </c>
      <c r="B842" s="34">
        <f>'Протоколы испытаний'!B842</f>
        <v>0</v>
      </c>
      <c r="C842" s="69">
        <f>'Протоколы испытаний'!C842</f>
        <v>0</v>
      </c>
      <c r="D842" s="69">
        <f>'Протоколы испытаний'!D842</f>
        <v>0</v>
      </c>
      <c r="E842" s="69">
        <f>'Протоколы испытаний'!E842</f>
        <v>0</v>
      </c>
      <c r="F842" s="78">
        <f>'Протоколы испытаний'!F842</f>
        <v>0</v>
      </c>
      <c r="G842" s="70"/>
      <c r="H842" s="27">
        <f>'Протоколы испытаний'!H842</f>
        <v>0</v>
      </c>
      <c r="I842" s="6"/>
      <c r="J842" s="1"/>
      <c r="K842" s="1"/>
      <c r="L842" s="1">
        <f>L$10</f>
        <v>0</v>
      </c>
    </row>
    <row r="843" spans="1:12" ht="20.25" thickTop="1" thickBot="1">
      <c r="A843" s="81" t="str">
        <f>'Протоколы испытаний'!A843</f>
        <v>xi</v>
      </c>
      <c r="B843" s="82">
        <f>'Протоколы испытаний'!B843</f>
        <v>0</v>
      </c>
      <c r="C843" s="83">
        <f>'Протоколы испытаний'!C843</f>
        <v>1</v>
      </c>
      <c r="D843" s="83">
        <f>'Протоколы испытаний'!D843</f>
        <v>2</v>
      </c>
      <c r="E843" s="83">
        <f>'Протоколы испытаний'!E843</f>
        <v>3</v>
      </c>
      <c r="F843" s="83">
        <f>'Протоколы испытаний'!F843</f>
        <v>4</v>
      </c>
      <c r="G843" s="83">
        <f>'Протоколы испытаний'!G843</f>
        <v>5</v>
      </c>
      <c r="H843" s="83" t="str">
        <f>'Протоколы испытаний'!H843</f>
        <v>&gt;5</v>
      </c>
      <c r="I843" s="6"/>
      <c r="J843" s="1"/>
      <c r="K843" s="1"/>
      <c r="L843" s="1">
        <f>L$11</f>
        <v>0</v>
      </c>
    </row>
    <row r="844" spans="1:12" ht="18.75">
      <c r="A844" s="72" t="str">
        <f>'Протоколы испытаний'!A844</f>
        <v>n(X=xi)</v>
      </c>
      <c r="B844" s="108">
        <f>'Протоколы испытаний'!B844</f>
        <v>0</v>
      </c>
      <c r="C844" s="109">
        <f>'Протоколы испытаний'!C844</f>
        <v>0</v>
      </c>
      <c r="D844" s="109">
        <f>'Протоколы испытаний'!D844</f>
        <v>0</v>
      </c>
      <c r="E844" s="109">
        <f>'Протоколы испытаний'!E844</f>
        <v>0</v>
      </c>
      <c r="F844" s="109">
        <f>'Протоколы испытаний'!F844</f>
        <v>0</v>
      </c>
      <c r="G844" s="109">
        <f>'Протоколы испытаний'!G844</f>
        <v>0</v>
      </c>
      <c r="H844" s="110">
        <f>'Протоколы испытаний'!H844</f>
        <v>0</v>
      </c>
      <c r="I844" s="6">
        <f>SUM(B844:H844)</f>
        <v>0</v>
      </c>
      <c r="J844" s="1"/>
      <c r="K844" s="1"/>
      <c r="L844" s="1">
        <f>L$12</f>
        <v>0</v>
      </c>
    </row>
    <row r="845" spans="1:12" ht="19.5" thickBot="1">
      <c r="A845" s="46" t="str">
        <f>'Протоколы испытаний'!A845</f>
        <v>w(X=xi)</v>
      </c>
      <c r="B845" s="34">
        <f>IF($I844=0,0,B844/$I844)</f>
        <v>0</v>
      </c>
      <c r="C845" s="69">
        <f t="shared" ref="C845" si="183">IF($I844=0,0,C844/$I844)</f>
        <v>0</v>
      </c>
      <c r="D845" s="69">
        <f t="shared" ref="D845" si="184">IF($I844=0,0,D844/$I844)</f>
        <v>0</v>
      </c>
      <c r="E845" s="69">
        <f t="shared" ref="E845" si="185">IF($I844=0,0,E844/$I844)</f>
        <v>0</v>
      </c>
      <c r="F845" s="69">
        <f t="shared" ref="F845" si="186">IF($I844=0,0,F844/$I844)</f>
        <v>0</v>
      </c>
      <c r="G845" s="69">
        <f t="shared" ref="G845" si="187">IF($I844=0,0,G844/$I844)</f>
        <v>0</v>
      </c>
      <c r="H845" s="78">
        <f t="shared" ref="H845" si="188">IF($I844=0,0,H844/$I844)</f>
        <v>0</v>
      </c>
      <c r="I845" s="6">
        <f>SUM(B845:H845)</f>
        <v>0</v>
      </c>
      <c r="J845" s="1"/>
      <c r="K845" s="1"/>
      <c r="L845" s="1">
        <f>L$13</f>
        <v>0</v>
      </c>
    </row>
    <row r="846" spans="1:12" ht="19.5" thickTop="1">
      <c r="A846" s="47" t="str">
        <f>'Протоколы испытаний'!A846</f>
        <v>p(xi) (для биномиального закона)</v>
      </c>
      <c r="B846" s="88">
        <f>'Протоколы испытаний'!B846</f>
        <v>0.51290999999999998</v>
      </c>
      <c r="C846" s="106">
        <f>'Протоколы испытаний'!C846</f>
        <v>0.36636000000000002</v>
      </c>
      <c r="D846" s="106" t="str">
        <f>'Протоколы испытаний'!D846</f>
        <v>0.10468</v>
      </c>
      <c r="E846" s="106">
        <f>'Протоколы испытаний'!E846</f>
        <v>1.495E-2</v>
      </c>
      <c r="F846" s="106">
        <f>'Протоколы испытаний'!F846</f>
        <v>1.07E-3</v>
      </c>
      <c r="G846" s="106">
        <f>'Протоколы испытаний'!G846</f>
        <v>3.0000000000000001E-5</v>
      </c>
      <c r="H846" s="107">
        <f>'Протоколы испытаний'!H846</f>
        <v>0</v>
      </c>
      <c r="I846" s="6"/>
      <c r="J846" s="1"/>
      <c r="K846" s="1"/>
      <c r="L846" s="1">
        <f>L$14</f>
        <v>0</v>
      </c>
    </row>
    <row r="847" spans="1:12" ht="18">
      <c r="A847" s="45" t="str">
        <f>'Протоколы испытаний'!A847</f>
        <v>p(xi) (для закона Пуассона)</v>
      </c>
      <c r="B847" s="91">
        <f>'Протоколы испытаний'!B847</f>
        <v>0.53525999999999996</v>
      </c>
      <c r="C847" s="53">
        <f>'Протоколы испытаний'!C847</f>
        <v>0.33454</v>
      </c>
      <c r="D847" s="53">
        <f>'Протоколы испытаний'!D847</f>
        <v>0.10453999999999999</v>
      </c>
      <c r="E847" s="53">
        <f>'Протоколы испытаний'!E847</f>
        <v>2.1780000000000001E-2</v>
      </c>
      <c r="F847" s="53">
        <f>'Протоколы испытаний'!F847</f>
        <v>3.3999999999999998E-3</v>
      </c>
      <c r="G847" s="53">
        <f>'Протоколы испытаний'!G847</f>
        <v>4.2999999999999999E-4</v>
      </c>
      <c r="H847" s="97">
        <f>'Протоколы испытаний'!H847</f>
        <v>0</v>
      </c>
      <c r="I847" s="1"/>
      <c r="J847" s="1"/>
      <c r="K847" s="1"/>
      <c r="L847" s="1">
        <f>L$15</f>
        <v>0</v>
      </c>
    </row>
    <row r="848" spans="1:12" ht="18">
      <c r="A848" s="45" t="str">
        <f>'Протоколы испытаний'!A848</f>
        <v>p(xi) (по теореме Муавра-Лапласа)</v>
      </c>
      <c r="B848" s="91">
        <f>'Протоколы испытаний'!B848</f>
        <v>0.37745124180654221</v>
      </c>
      <c r="C848" s="53">
        <f>'Протоколы испытаний'!C848</f>
        <v>0.47438196387197351</v>
      </c>
      <c r="D848" s="53">
        <f>'Протоколы испытаний'!D848</f>
        <v>9.5776066705217863E-2</v>
      </c>
      <c r="E848" s="53">
        <f>'Протоколы испытаний'!E848</f>
        <v>3.1063282434063348E-3</v>
      </c>
      <c r="F848" s="53">
        <f>'Протоколы испытаний'!F848</f>
        <v>1.6184497205098575E-5</v>
      </c>
      <c r="G848" s="53">
        <f>'Протоколы испытаний'!G848</f>
        <v>1.35460475991584E-8</v>
      </c>
      <c r="H848" s="97">
        <f>'Протоколы испытаний'!H848</f>
        <v>0</v>
      </c>
      <c r="I848" s="1"/>
      <c r="J848" s="1"/>
      <c r="K848" s="1"/>
      <c r="L848" s="1">
        <f>L$17</f>
        <v>0</v>
      </c>
    </row>
    <row r="849" spans="1:12" ht="18">
      <c r="A849" s="45" t="str">
        <f>'Протоколы испытаний'!A849</f>
        <v>Fвыб(xi)</v>
      </c>
      <c r="B849" s="32">
        <v>0</v>
      </c>
      <c r="C849" s="24">
        <f>B845</f>
        <v>0</v>
      </c>
      <c r="D849" s="24">
        <f>SUM(B845:C845)</f>
        <v>0</v>
      </c>
      <c r="E849" s="24">
        <f>SUM(B845:D845)</f>
        <v>0</v>
      </c>
      <c r="F849" s="24">
        <f>SUM(B845:E845)</f>
        <v>0</v>
      </c>
      <c r="G849" s="24">
        <f>SUM(B845:F845)</f>
        <v>0</v>
      </c>
      <c r="H849" s="77">
        <f>SUM(B845:G845)</f>
        <v>0</v>
      </c>
      <c r="I849" s="1"/>
      <c r="J849" s="1"/>
      <c r="K849" s="1"/>
      <c r="L849" s="1"/>
    </row>
    <row r="850" spans="1:12" ht="18">
      <c r="A850" s="45" t="str">
        <f>'Протоколы испытаний'!A850</f>
        <v>Fбином(xi)</v>
      </c>
      <c r="B850" s="91">
        <f>'Протоколы испытаний'!B850</f>
        <v>0</v>
      </c>
      <c r="C850" s="53">
        <f>'Протоколы испытаний'!C850</f>
        <v>0.51290999999999998</v>
      </c>
      <c r="D850" s="53">
        <f>'Протоколы испытаний'!D850</f>
        <v>0.87927</v>
      </c>
      <c r="E850" s="53">
        <f>'Протоколы испытаний'!E850</f>
        <v>0.98394999999999999</v>
      </c>
      <c r="F850" s="53">
        <f>'Протоколы испытаний'!F850</f>
        <v>0.99890000000000001</v>
      </c>
      <c r="G850" s="53">
        <f>'Протоколы испытаний'!G850</f>
        <v>0.99997000000000003</v>
      </c>
      <c r="H850" s="97">
        <f>'Протоколы испытаний'!H850</f>
        <v>1</v>
      </c>
      <c r="I850" s="1"/>
      <c r="J850" s="1"/>
      <c r="K850" s="1"/>
      <c r="L850" s="1"/>
    </row>
    <row r="851" spans="1:12" ht="18">
      <c r="A851" s="45" t="str">
        <f>'Протоколы испытаний'!A851</f>
        <v>Fпуасс(xi)</v>
      </c>
      <c r="B851" s="91">
        <f>'Протоколы испытаний'!B851</f>
        <v>0</v>
      </c>
      <c r="C851" s="53">
        <f>'Протоколы испытаний'!C851</f>
        <v>0.53525999999999996</v>
      </c>
      <c r="D851" s="53">
        <f>'Протоколы испытаний'!D851</f>
        <v>0.87927</v>
      </c>
      <c r="E851" s="53">
        <f>'Протоколы испытаний'!E851</f>
        <v>0.98394999999999999</v>
      </c>
      <c r="F851" s="53">
        <f>'Протоколы испытаний'!F851</f>
        <v>0.99890000000000001</v>
      </c>
      <c r="G851" s="53">
        <f>'Протоколы испытаний'!G851</f>
        <v>0.99997000000000003</v>
      </c>
      <c r="H851" s="97">
        <f>'Протоколы испытаний'!H851</f>
        <v>1</v>
      </c>
      <c r="I851" s="1"/>
      <c r="J851" s="1"/>
      <c r="K851" s="1"/>
      <c r="L851" s="1"/>
    </row>
    <row r="852" spans="1:12" ht="18.75" thickBot="1">
      <c r="A852" s="46" t="str">
        <f>'Протоколы испытаний'!A852</f>
        <v>Fнорм((xi-x(i-1))/2)</v>
      </c>
      <c r="B852" s="94"/>
      <c r="C852" s="54">
        <f>'Протоколы испытаний'!C852</f>
        <v>0.43288618749631069</v>
      </c>
      <c r="D852" s="54">
        <f>'Протоколы испытаний'!D852</f>
        <v>0.88163821468107129</v>
      </c>
      <c r="E852" s="54">
        <f>'Протоколы испытаний'!E852</f>
        <v>0.99438505667354171</v>
      </c>
      <c r="F852" s="54">
        <f>'Протоколы испытаний'!F852</f>
        <v>0.99994940269737909</v>
      </c>
      <c r="G852" s="54">
        <f>'Протоколы испытаний'!G852</f>
        <v>0.99999991969272073</v>
      </c>
      <c r="H852" s="98">
        <f>'Протоколы испытаний'!H852</f>
        <v>1</v>
      </c>
      <c r="I852" s="1"/>
      <c r="J852" s="1"/>
      <c r="K852" s="1"/>
      <c r="L852" s="1"/>
    </row>
    <row r="853" spans="1:12" ht="19.5" thickTop="1">
      <c r="A853" s="1"/>
      <c r="B853" s="26"/>
      <c r="C853" s="26"/>
      <c r="D853" s="26"/>
      <c r="E853" s="25"/>
      <c r="F853" s="25"/>
      <c r="G853" s="25"/>
      <c r="H853" s="5"/>
      <c r="I853" s="1"/>
      <c r="J853" s="1"/>
      <c r="K853" s="1"/>
      <c r="L853" s="1"/>
    </row>
    <row r="854" spans="1:12" ht="18.75">
      <c r="A854" s="20" t="s">
        <v>81</v>
      </c>
      <c r="B854" s="25"/>
      <c r="C854" s="25"/>
      <c r="D854" s="25"/>
      <c r="E854" s="25"/>
      <c r="F854" s="25"/>
      <c r="G854" s="25"/>
      <c r="H854" s="95"/>
      <c r="I854" s="1"/>
      <c r="J854" s="1"/>
      <c r="K854" s="1"/>
      <c r="L854" s="100" t="s">
        <v>76</v>
      </c>
    </row>
    <row r="855" spans="1:12" ht="18.75">
      <c r="A855" s="20"/>
      <c r="B855" s="25"/>
      <c r="C855" s="25"/>
      <c r="D855" s="25"/>
      <c r="E855" s="25"/>
      <c r="F855" s="25"/>
      <c r="G855" s="25"/>
      <c r="H855" s="95"/>
      <c r="I855" s="1"/>
      <c r="J855" s="1"/>
      <c r="K855" s="1"/>
      <c r="L855" s="1"/>
    </row>
    <row r="856" spans="1:12" ht="18.75">
      <c r="A856" s="20"/>
      <c r="B856" s="25"/>
      <c r="C856" s="25"/>
      <c r="D856" s="25"/>
      <c r="E856" s="25"/>
      <c r="F856" s="25"/>
      <c r="G856" s="25"/>
      <c r="H856" s="95"/>
      <c r="I856" s="1"/>
      <c r="J856" s="1"/>
      <c r="K856" s="1"/>
      <c r="L856" s="1"/>
    </row>
    <row r="857" spans="1:12" ht="18.75">
      <c r="A857" s="20"/>
      <c r="B857" s="25"/>
      <c r="C857" s="25"/>
      <c r="D857" s="25"/>
      <c r="E857" s="25"/>
      <c r="F857" s="25"/>
      <c r="G857" s="25"/>
      <c r="H857" s="95"/>
      <c r="I857" s="1"/>
      <c r="J857" s="1"/>
      <c r="K857" s="1"/>
      <c r="L857" s="1"/>
    </row>
    <row r="858" spans="1:12" ht="1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9.5" thickBot="1">
      <c r="A859" s="10">
        <f>'Название и список группы'!A34</f>
        <v>33</v>
      </c>
      <c r="B859" s="113">
        <f>'Название и список группы'!B34</f>
        <v>0</v>
      </c>
      <c r="C859" s="113"/>
      <c r="D859" s="113"/>
      <c r="E859" s="113"/>
      <c r="F859" s="113"/>
      <c r="G859" s="113"/>
      <c r="H859" s="113"/>
      <c r="I859" s="113"/>
      <c r="J859" s="113"/>
      <c r="K859" s="1"/>
      <c r="L859" s="1">
        <f>L$27</f>
        <v>0</v>
      </c>
    </row>
    <row r="860" spans="1:12" ht="24.75" thickTop="1" thickBot="1">
      <c r="A860" s="38" t="str">
        <f>'Протоколы испытаний'!A860</f>
        <v>Номер серии</v>
      </c>
      <c r="B860" s="66">
        <f>'Протоколы испытаний'!B860</f>
        <v>1</v>
      </c>
      <c r="C860" s="28">
        <f>'Протоколы испытаний'!C860</f>
        <v>2</v>
      </c>
      <c r="D860" s="28">
        <f>'Протоколы испытаний'!D860</f>
        <v>3</v>
      </c>
      <c r="E860" s="28">
        <f>'Протоколы испытаний'!E860</f>
        <v>4</v>
      </c>
      <c r="F860" s="29">
        <f>'Протоколы испытаний'!F860</f>
        <v>5</v>
      </c>
      <c r="G860" s="71"/>
      <c r="H860" s="64" t="str">
        <f>'Протоколы испытаний'!H860</f>
        <v>число серий</v>
      </c>
      <c r="I860" s="2"/>
      <c r="J860" s="56" t="s">
        <v>0</v>
      </c>
      <c r="K860" s="1"/>
      <c r="L860" s="17" t="str">
        <f>L$2</f>
        <v>Выполните 8 испытаний</v>
      </c>
    </row>
    <row r="861" spans="1:12" ht="19.5" thickTop="1">
      <c r="A861" s="39" t="str">
        <f>'Протоколы испытаний'!A861</f>
        <v>Значения X   в 1-м испытании</v>
      </c>
      <c r="B861" s="30">
        <f>'Протоколы испытаний'!B861</f>
        <v>0</v>
      </c>
      <c r="C861" s="67">
        <f>'Протоколы испытаний'!C861</f>
        <v>0</v>
      </c>
      <c r="D861" s="67">
        <f>'Протоколы испытаний'!D861</f>
        <v>0</v>
      </c>
      <c r="E861" s="67">
        <f>'Протоколы испытаний'!E861</f>
        <v>0</v>
      </c>
      <c r="F861" s="68">
        <f>'Протоколы испытаний'!F861</f>
        <v>0</v>
      </c>
      <c r="G861" s="70"/>
      <c r="H861" s="67">
        <f>'Протоколы испытаний'!H861</f>
        <v>0</v>
      </c>
      <c r="I861" s="5"/>
      <c r="J861" s="57">
        <f>IF(SUM(H861:H868)&gt;0,1,10^(-5))</f>
        <v>1.0000000000000001E-5</v>
      </c>
      <c r="K861" s="1"/>
      <c r="L861" s="17" t="str">
        <f>L$3</f>
        <v>из 5 серий по 3 броска монеты</v>
      </c>
    </row>
    <row r="862" spans="1:12" ht="18.75">
      <c r="A862" s="40" t="str">
        <f>'Протоколы испытаний'!A862</f>
        <v>Значения X во 2-м испытании</v>
      </c>
      <c r="B862" s="32">
        <f>'Протоколы испытаний'!B862</f>
        <v>0</v>
      </c>
      <c r="C862" s="24">
        <f>'Протоколы испытаний'!C862</f>
        <v>0</v>
      </c>
      <c r="D862" s="24">
        <f>'Протоколы испытаний'!D862</f>
        <v>0</v>
      </c>
      <c r="E862" s="24">
        <f>'Протоколы испытаний'!E862</f>
        <v>0</v>
      </c>
      <c r="F862" s="77">
        <f>'Протоколы испытаний'!F862</f>
        <v>0</v>
      </c>
      <c r="G862" s="70"/>
      <c r="H862" s="24">
        <f>'Протоколы испытаний'!H862</f>
        <v>0</v>
      </c>
      <c r="I862" s="5"/>
      <c r="J862" s="1"/>
      <c r="K862" s="1"/>
      <c r="L862" s="1" t="str">
        <f>L$4</f>
        <v>X — число серий, в которых трижды</v>
      </c>
    </row>
    <row r="863" spans="1:12" ht="18.75">
      <c r="A863" s="40" t="str">
        <f>'Протоколы испытаний'!A863</f>
        <v>Значения X   в 3-м испытании</v>
      </c>
      <c r="B863" s="32">
        <f>'Протоколы испытаний'!B863</f>
        <v>0</v>
      </c>
      <c r="C863" s="24">
        <f>'Протоколы испытаний'!C863</f>
        <v>0</v>
      </c>
      <c r="D863" s="24">
        <f>'Протоколы испытаний'!D863</f>
        <v>0</v>
      </c>
      <c r="E863" s="24">
        <f>'Протоколы испытаний'!E863</f>
        <v>0</v>
      </c>
      <c r="F863" s="77">
        <f>'Протоколы испытаний'!F863</f>
        <v>0</v>
      </c>
      <c r="G863" s="70"/>
      <c r="H863" s="24">
        <f>'Протоколы испытаний'!H863</f>
        <v>0</v>
      </c>
      <c r="I863" s="5"/>
      <c r="J863" s="1"/>
      <c r="K863" s="1"/>
      <c r="L863" s="1" t="str">
        <f>L$5</f>
        <v>выпал орел.</v>
      </c>
    </row>
    <row r="864" spans="1:12" ht="18.75">
      <c r="A864" s="40" t="str">
        <f>'Протоколы испытаний'!A864</f>
        <v>Значения X   в 4-м испытании</v>
      </c>
      <c r="B864" s="32">
        <f>'Протоколы испытаний'!B864</f>
        <v>0</v>
      </c>
      <c r="C864" s="24">
        <f>'Протоколы испытаний'!C864</f>
        <v>0</v>
      </c>
      <c r="D864" s="24">
        <f>'Протоколы испытаний'!D864</f>
        <v>0</v>
      </c>
      <c r="E864" s="24">
        <f>'Протоколы испытаний'!E864</f>
        <v>0</v>
      </c>
      <c r="F864" s="77">
        <f>'Протоколы испытаний'!F864</f>
        <v>0</v>
      </c>
      <c r="G864" s="70"/>
      <c r="H864" s="24">
        <f>'Протоколы испытаний'!H864</f>
        <v>0</v>
      </c>
      <c r="I864" s="6"/>
      <c r="J864" s="1"/>
      <c r="K864" s="1"/>
      <c r="L864" s="1">
        <f>L$6</f>
        <v>0</v>
      </c>
    </row>
    <row r="865" spans="1:12" ht="18.75">
      <c r="A865" s="40" t="str">
        <f>'Протоколы испытаний'!A865</f>
        <v>Значения X   в 5-м испытании</v>
      </c>
      <c r="B865" s="32">
        <f>'Протоколы испытаний'!B865</f>
        <v>0</v>
      </c>
      <c r="C865" s="24">
        <f>'Протоколы испытаний'!C865</f>
        <v>0</v>
      </c>
      <c r="D865" s="24">
        <f>'Протоколы испытаний'!D865</f>
        <v>0</v>
      </c>
      <c r="E865" s="24">
        <f>'Протоколы испытаний'!E865</f>
        <v>0</v>
      </c>
      <c r="F865" s="77">
        <f>'Протоколы испытаний'!F865</f>
        <v>0</v>
      </c>
      <c r="G865" s="70"/>
      <c r="H865" s="24">
        <f>'Протоколы испытаний'!H865</f>
        <v>0</v>
      </c>
      <c r="I865" s="6"/>
      <c r="J865" s="1"/>
      <c r="K865" s="1"/>
      <c r="L865" s="1"/>
    </row>
    <row r="866" spans="1:12" ht="18.75">
      <c r="A866" s="40" t="str">
        <f>'Протоколы испытаний'!A866</f>
        <v>Значения X   в 6-м испытании</v>
      </c>
      <c r="B866" s="32">
        <f>'Протоколы испытаний'!B866</f>
        <v>0</v>
      </c>
      <c r="C866" s="24">
        <f>'Протоколы испытаний'!C866</f>
        <v>0</v>
      </c>
      <c r="D866" s="24">
        <f>'Протоколы испытаний'!D866</f>
        <v>0</v>
      </c>
      <c r="E866" s="24">
        <f>'Протоколы испытаний'!E866</f>
        <v>0</v>
      </c>
      <c r="F866" s="77">
        <f>'Протоколы испытаний'!F866</f>
        <v>0</v>
      </c>
      <c r="G866" s="70"/>
      <c r="H866" s="24">
        <f>'Протоколы испытаний'!H866</f>
        <v>0</v>
      </c>
      <c r="I866" s="6"/>
      <c r="J866" s="1"/>
      <c r="K866" s="1"/>
      <c r="L866" s="1"/>
    </row>
    <row r="867" spans="1:12" ht="18.75">
      <c r="A867" s="40" t="str">
        <f>'Протоколы испытаний'!A867</f>
        <v>Значения X   в 7-м испытании</v>
      </c>
      <c r="B867" s="32">
        <f>'Протоколы испытаний'!B867</f>
        <v>0</v>
      </c>
      <c r="C867" s="24">
        <f>'Протоколы испытаний'!C867</f>
        <v>0</v>
      </c>
      <c r="D867" s="24">
        <f>'Протоколы испытаний'!D867</f>
        <v>0</v>
      </c>
      <c r="E867" s="24">
        <f>'Протоколы испытаний'!E867</f>
        <v>0</v>
      </c>
      <c r="F867" s="77">
        <f>'Протоколы испытаний'!F867</f>
        <v>0</v>
      </c>
      <c r="G867" s="70"/>
      <c r="H867" s="24">
        <f>'Протоколы испытаний'!H867</f>
        <v>0</v>
      </c>
      <c r="I867" s="6"/>
      <c r="J867" s="1"/>
      <c r="K867" s="1"/>
      <c r="L867" s="1"/>
    </row>
    <row r="868" spans="1:12" ht="19.5" thickBot="1">
      <c r="A868" s="41" t="str">
        <f>'Протоколы испытаний'!A868</f>
        <v>Значения X   в 8-м испытании</v>
      </c>
      <c r="B868" s="34">
        <f>'Протоколы испытаний'!B868</f>
        <v>0</v>
      </c>
      <c r="C868" s="69">
        <f>'Протоколы испытаний'!C868</f>
        <v>0</v>
      </c>
      <c r="D868" s="69">
        <f>'Протоколы испытаний'!D868</f>
        <v>0</v>
      </c>
      <c r="E868" s="69">
        <f>'Протоколы испытаний'!E868</f>
        <v>0</v>
      </c>
      <c r="F868" s="78">
        <f>'Протоколы испытаний'!F868</f>
        <v>0</v>
      </c>
      <c r="G868" s="70"/>
      <c r="H868" s="27">
        <f>'Протоколы испытаний'!H868</f>
        <v>0</v>
      </c>
      <c r="I868" s="6"/>
      <c r="J868" s="1"/>
      <c r="K868" s="1"/>
      <c r="L868" s="1">
        <f>L$10</f>
        <v>0</v>
      </c>
    </row>
    <row r="869" spans="1:12" ht="20.25" thickTop="1" thickBot="1">
      <c r="A869" s="81" t="str">
        <f>'Протоколы испытаний'!A869</f>
        <v>xi</v>
      </c>
      <c r="B869" s="82">
        <f>'Протоколы испытаний'!B869</f>
        <v>0</v>
      </c>
      <c r="C869" s="83">
        <f>'Протоколы испытаний'!C869</f>
        <v>1</v>
      </c>
      <c r="D869" s="83">
        <f>'Протоколы испытаний'!D869</f>
        <v>2</v>
      </c>
      <c r="E869" s="83">
        <f>'Протоколы испытаний'!E869</f>
        <v>3</v>
      </c>
      <c r="F869" s="83">
        <f>'Протоколы испытаний'!F869</f>
        <v>4</v>
      </c>
      <c r="G869" s="83">
        <f>'Протоколы испытаний'!G869</f>
        <v>5</v>
      </c>
      <c r="H869" s="83" t="str">
        <f>'Протоколы испытаний'!H869</f>
        <v>&gt;5</v>
      </c>
      <c r="I869" s="6"/>
      <c r="J869" s="1"/>
      <c r="K869" s="1"/>
      <c r="L869" s="1">
        <f>L$11</f>
        <v>0</v>
      </c>
    </row>
    <row r="870" spans="1:12" ht="18.75">
      <c r="A870" s="72" t="str">
        <f>'Протоколы испытаний'!A870</f>
        <v>n(X=xi)</v>
      </c>
      <c r="B870" s="108">
        <f>'Протоколы испытаний'!B870</f>
        <v>0</v>
      </c>
      <c r="C870" s="109">
        <f>'Протоколы испытаний'!C870</f>
        <v>0</v>
      </c>
      <c r="D870" s="109">
        <f>'Протоколы испытаний'!D870</f>
        <v>0</v>
      </c>
      <c r="E870" s="109">
        <f>'Протоколы испытаний'!E870</f>
        <v>0</v>
      </c>
      <c r="F870" s="109">
        <f>'Протоколы испытаний'!F870</f>
        <v>0</v>
      </c>
      <c r="G870" s="109">
        <f>'Протоколы испытаний'!G870</f>
        <v>0</v>
      </c>
      <c r="H870" s="110">
        <f>'Протоколы испытаний'!H870</f>
        <v>0</v>
      </c>
      <c r="I870" s="6">
        <f>SUM(B870:H870)</f>
        <v>0</v>
      </c>
      <c r="J870" s="1"/>
      <c r="K870" s="1"/>
      <c r="L870" s="1">
        <f>L$12</f>
        <v>0</v>
      </c>
    </row>
    <row r="871" spans="1:12" ht="19.5" thickBot="1">
      <c r="A871" s="46" t="str">
        <f>'Протоколы испытаний'!A871</f>
        <v>w(X=xi)</v>
      </c>
      <c r="B871" s="34">
        <f>IF($I870=0,0,B870/$I870)</f>
        <v>0</v>
      </c>
      <c r="C871" s="69">
        <f t="shared" ref="C871" si="189">IF($I870=0,0,C870/$I870)</f>
        <v>0</v>
      </c>
      <c r="D871" s="69">
        <f t="shared" ref="D871" si="190">IF($I870=0,0,D870/$I870)</f>
        <v>0</v>
      </c>
      <c r="E871" s="69">
        <f t="shared" ref="E871" si="191">IF($I870=0,0,E870/$I870)</f>
        <v>0</v>
      </c>
      <c r="F871" s="69">
        <f t="shared" ref="F871" si="192">IF($I870=0,0,F870/$I870)</f>
        <v>0</v>
      </c>
      <c r="G871" s="69">
        <f t="shared" ref="G871" si="193">IF($I870=0,0,G870/$I870)</f>
        <v>0</v>
      </c>
      <c r="H871" s="78">
        <f t="shared" ref="H871" si="194">IF($I870=0,0,H870/$I870)</f>
        <v>0</v>
      </c>
      <c r="I871" s="6">
        <f>SUM(B871:H871)</f>
        <v>0</v>
      </c>
      <c r="J871" s="1"/>
      <c r="K871" s="1"/>
      <c r="L871" s="1">
        <f>L$13</f>
        <v>0</v>
      </c>
    </row>
    <row r="872" spans="1:12" ht="19.5" thickTop="1">
      <c r="A872" s="47" t="str">
        <f>'Протоколы испытаний'!A872</f>
        <v>p(xi) (для биномиального закона)</v>
      </c>
      <c r="B872" s="88">
        <f>'Протоколы испытаний'!B872</f>
        <v>0.51290999999999998</v>
      </c>
      <c r="C872" s="106">
        <f>'Протоколы испытаний'!C872</f>
        <v>0.36636000000000002</v>
      </c>
      <c r="D872" s="106" t="str">
        <f>'Протоколы испытаний'!D872</f>
        <v>0.10468</v>
      </c>
      <c r="E872" s="106">
        <f>'Протоколы испытаний'!E872</f>
        <v>1.495E-2</v>
      </c>
      <c r="F872" s="106">
        <f>'Протоколы испытаний'!F872</f>
        <v>1.07E-3</v>
      </c>
      <c r="G872" s="106">
        <f>'Протоколы испытаний'!G872</f>
        <v>3.0000000000000001E-5</v>
      </c>
      <c r="H872" s="107">
        <f>'Протоколы испытаний'!H872</f>
        <v>0</v>
      </c>
      <c r="I872" s="6"/>
      <c r="J872" s="1"/>
      <c r="K872" s="1"/>
      <c r="L872" s="1">
        <f>L$14</f>
        <v>0</v>
      </c>
    </row>
    <row r="873" spans="1:12" ht="18">
      <c r="A873" s="45" t="str">
        <f>'Протоколы испытаний'!A873</f>
        <v>p(xi) (для закона Пуассона)</v>
      </c>
      <c r="B873" s="91">
        <f>'Протоколы испытаний'!B873</f>
        <v>0.53525999999999996</v>
      </c>
      <c r="C873" s="53">
        <f>'Протоколы испытаний'!C873</f>
        <v>0.33454</v>
      </c>
      <c r="D873" s="53">
        <f>'Протоколы испытаний'!D873</f>
        <v>0.10453999999999999</v>
      </c>
      <c r="E873" s="53">
        <f>'Протоколы испытаний'!E873</f>
        <v>2.1780000000000001E-2</v>
      </c>
      <c r="F873" s="53">
        <f>'Протоколы испытаний'!F873</f>
        <v>3.3999999999999998E-3</v>
      </c>
      <c r="G873" s="53">
        <f>'Протоколы испытаний'!G873</f>
        <v>4.2999999999999999E-4</v>
      </c>
      <c r="H873" s="97">
        <f>'Протоколы испытаний'!H873</f>
        <v>0</v>
      </c>
      <c r="I873" s="1"/>
      <c r="J873" s="1"/>
      <c r="K873" s="1"/>
      <c r="L873" s="1">
        <f>L$15</f>
        <v>0</v>
      </c>
    </row>
    <row r="874" spans="1:12" ht="18">
      <c r="A874" s="45" t="str">
        <f>'Протоколы испытаний'!A874</f>
        <v>p(xi) (по теореме Муавра-Лапласа)</v>
      </c>
      <c r="B874" s="91">
        <f>'Протоколы испытаний'!B874</f>
        <v>0.37745124180654221</v>
      </c>
      <c r="C874" s="53">
        <f>'Протоколы испытаний'!C874</f>
        <v>0.47438196387197351</v>
      </c>
      <c r="D874" s="53">
        <f>'Протоколы испытаний'!D874</f>
        <v>9.5776066705217863E-2</v>
      </c>
      <c r="E874" s="53">
        <f>'Протоколы испытаний'!E874</f>
        <v>3.1063282434063348E-3</v>
      </c>
      <c r="F874" s="53">
        <f>'Протоколы испытаний'!F874</f>
        <v>1.6184497205098575E-5</v>
      </c>
      <c r="G874" s="53">
        <f>'Протоколы испытаний'!G874</f>
        <v>1.35460475991584E-8</v>
      </c>
      <c r="H874" s="97">
        <f>'Протоколы испытаний'!H874</f>
        <v>0</v>
      </c>
      <c r="I874" s="1"/>
      <c r="J874" s="1"/>
      <c r="K874" s="1"/>
      <c r="L874" s="1">
        <f>L$17</f>
        <v>0</v>
      </c>
    </row>
    <row r="875" spans="1:12" ht="18">
      <c r="A875" s="45" t="str">
        <f>'Протоколы испытаний'!A875</f>
        <v>Fвыб(xi)</v>
      </c>
      <c r="B875" s="32">
        <v>0</v>
      </c>
      <c r="C875" s="24">
        <f>B871</f>
        <v>0</v>
      </c>
      <c r="D875" s="24">
        <f>SUM(B871:C871)</f>
        <v>0</v>
      </c>
      <c r="E875" s="24">
        <f>SUM(B871:D871)</f>
        <v>0</v>
      </c>
      <c r="F875" s="24">
        <f>SUM(B871:E871)</f>
        <v>0</v>
      </c>
      <c r="G875" s="24">
        <f>SUM(B871:F871)</f>
        <v>0</v>
      </c>
      <c r="H875" s="77">
        <f>SUM(B871:G871)</f>
        <v>0</v>
      </c>
      <c r="I875" s="1"/>
      <c r="J875" s="1"/>
      <c r="K875" s="1"/>
      <c r="L875" s="1"/>
    </row>
    <row r="876" spans="1:12" ht="18">
      <c r="A876" s="45" t="str">
        <f>'Протоколы испытаний'!A876</f>
        <v>Fбином(xi)</v>
      </c>
      <c r="B876" s="91">
        <f>'Протоколы испытаний'!B876</f>
        <v>0</v>
      </c>
      <c r="C876" s="53">
        <f>'Протоколы испытаний'!C876</f>
        <v>0.51290999999999998</v>
      </c>
      <c r="D876" s="53">
        <f>'Протоколы испытаний'!D876</f>
        <v>0.87927</v>
      </c>
      <c r="E876" s="53">
        <f>'Протоколы испытаний'!E876</f>
        <v>0.98394999999999999</v>
      </c>
      <c r="F876" s="53">
        <f>'Протоколы испытаний'!F876</f>
        <v>0.99890000000000001</v>
      </c>
      <c r="G876" s="53">
        <f>'Протоколы испытаний'!G876</f>
        <v>0.99997000000000003</v>
      </c>
      <c r="H876" s="97">
        <f>'Протоколы испытаний'!H876</f>
        <v>1</v>
      </c>
      <c r="I876" s="1"/>
      <c r="J876" s="1"/>
      <c r="K876" s="1"/>
      <c r="L876" s="1"/>
    </row>
    <row r="877" spans="1:12" ht="18">
      <c r="A877" s="45" t="str">
        <f>'Протоколы испытаний'!A877</f>
        <v>Fпуасс(xi)</v>
      </c>
      <c r="B877" s="91">
        <f>'Протоколы испытаний'!B877</f>
        <v>0</v>
      </c>
      <c r="C877" s="53">
        <f>'Протоколы испытаний'!C877</f>
        <v>0.53525999999999996</v>
      </c>
      <c r="D877" s="53">
        <f>'Протоколы испытаний'!D877</f>
        <v>0.87927</v>
      </c>
      <c r="E877" s="53">
        <f>'Протоколы испытаний'!E877</f>
        <v>0.98394999999999999</v>
      </c>
      <c r="F877" s="53">
        <f>'Протоколы испытаний'!F877</f>
        <v>0.99890000000000001</v>
      </c>
      <c r="G877" s="53">
        <f>'Протоколы испытаний'!G877</f>
        <v>0.99997000000000003</v>
      </c>
      <c r="H877" s="97">
        <f>'Протоколы испытаний'!H877</f>
        <v>1</v>
      </c>
      <c r="I877" s="1"/>
      <c r="J877" s="1"/>
      <c r="K877" s="1"/>
      <c r="L877" s="1"/>
    </row>
    <row r="878" spans="1:12" ht="18.75" thickBot="1">
      <c r="A878" s="46" t="str">
        <f>'Протоколы испытаний'!A878</f>
        <v>Fнорм((xi-x(i-1))/2)</v>
      </c>
      <c r="B878" s="94"/>
      <c r="C878" s="54">
        <f>'Протоколы испытаний'!C878</f>
        <v>0.43288618749631069</v>
      </c>
      <c r="D878" s="54">
        <f>'Протоколы испытаний'!D878</f>
        <v>0.88163821468107129</v>
      </c>
      <c r="E878" s="54">
        <f>'Протоколы испытаний'!E878</f>
        <v>0.99438505667354171</v>
      </c>
      <c r="F878" s="54">
        <f>'Протоколы испытаний'!F878</f>
        <v>0.99994940269737909</v>
      </c>
      <c r="G878" s="54">
        <f>'Протоколы испытаний'!G878</f>
        <v>0.99999991969272073</v>
      </c>
      <c r="H878" s="98">
        <f>'Протоколы испытаний'!H878</f>
        <v>1</v>
      </c>
      <c r="I878" s="1"/>
      <c r="J878" s="1"/>
      <c r="K878" s="1"/>
      <c r="L878" s="1"/>
    </row>
    <row r="879" spans="1:12" ht="19.5" thickTop="1">
      <c r="A879" s="1"/>
      <c r="B879" s="26"/>
      <c r="C879" s="26"/>
      <c r="D879" s="26"/>
      <c r="E879" s="25"/>
      <c r="F879" s="25"/>
      <c r="G879" s="25"/>
      <c r="H879" s="5"/>
      <c r="I879" s="1"/>
      <c r="J879" s="1"/>
      <c r="K879" s="1"/>
      <c r="L879" s="1"/>
    </row>
    <row r="880" spans="1:12" ht="18.75">
      <c r="A880" s="20" t="s">
        <v>81</v>
      </c>
      <c r="B880" s="25"/>
      <c r="C880" s="25"/>
      <c r="D880" s="25"/>
      <c r="E880" s="25"/>
      <c r="F880" s="25"/>
      <c r="G880" s="25"/>
      <c r="H880" s="95"/>
      <c r="I880" s="1"/>
      <c r="J880" s="1"/>
      <c r="K880" s="1"/>
      <c r="L880" s="100" t="s">
        <v>76</v>
      </c>
    </row>
    <row r="881" spans="1:12" ht="18.75">
      <c r="A881" s="20"/>
      <c r="B881" s="25"/>
      <c r="C881" s="25"/>
      <c r="D881" s="25"/>
      <c r="E881" s="25"/>
      <c r="F881" s="25"/>
      <c r="G881" s="25"/>
      <c r="H881" s="95"/>
      <c r="I881" s="1"/>
      <c r="J881" s="1"/>
      <c r="K881" s="1"/>
      <c r="L881" s="1"/>
    </row>
    <row r="882" spans="1:12" ht="18.75">
      <c r="A882" s="20"/>
      <c r="B882" s="25"/>
      <c r="C882" s="25"/>
      <c r="D882" s="25"/>
      <c r="E882" s="25"/>
      <c r="F882" s="25"/>
      <c r="G882" s="25"/>
      <c r="H882" s="95"/>
      <c r="I882" s="1"/>
      <c r="J882" s="1"/>
      <c r="K882" s="1"/>
      <c r="L882" s="1"/>
    </row>
    <row r="883" spans="1:12" ht="18.75">
      <c r="A883" s="20"/>
      <c r="B883" s="25"/>
      <c r="C883" s="25"/>
      <c r="D883" s="25"/>
      <c r="E883" s="25"/>
      <c r="F883" s="25"/>
      <c r="G883" s="25"/>
      <c r="H883" s="95"/>
      <c r="I883" s="1"/>
      <c r="J883" s="1"/>
      <c r="K883" s="1"/>
      <c r="L883" s="1"/>
    </row>
    <row r="884" spans="1:12" ht="1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9.5" thickBot="1">
      <c r="A885" s="10">
        <f>'Название и список группы'!A35</f>
        <v>34</v>
      </c>
      <c r="B885" s="113">
        <f>'Название и список группы'!B35</f>
        <v>0</v>
      </c>
      <c r="C885" s="113"/>
      <c r="D885" s="113"/>
      <c r="E885" s="113"/>
      <c r="F885" s="113"/>
      <c r="G885" s="113"/>
      <c r="H885" s="113"/>
      <c r="I885" s="113"/>
      <c r="J885" s="113"/>
      <c r="K885" s="1"/>
      <c r="L885" s="1">
        <f>L$27</f>
        <v>0</v>
      </c>
    </row>
    <row r="886" spans="1:12" ht="24.75" thickTop="1" thickBot="1">
      <c r="A886" s="38" t="str">
        <f>'Протоколы испытаний'!A886</f>
        <v>Номер серии</v>
      </c>
      <c r="B886" s="66">
        <f>'Протоколы испытаний'!B886</f>
        <v>1</v>
      </c>
      <c r="C886" s="28">
        <f>'Протоколы испытаний'!C886</f>
        <v>2</v>
      </c>
      <c r="D886" s="28">
        <f>'Протоколы испытаний'!D886</f>
        <v>3</v>
      </c>
      <c r="E886" s="28">
        <f>'Протоколы испытаний'!E886</f>
        <v>4</v>
      </c>
      <c r="F886" s="29">
        <f>'Протоколы испытаний'!F886</f>
        <v>5</v>
      </c>
      <c r="G886" s="71"/>
      <c r="H886" s="64" t="str">
        <f>'Протоколы испытаний'!H886</f>
        <v>число серий</v>
      </c>
      <c r="I886" s="2"/>
      <c r="J886" s="56" t="s">
        <v>0</v>
      </c>
      <c r="K886" s="1"/>
      <c r="L886" s="17" t="str">
        <f>L$2</f>
        <v>Выполните 8 испытаний</v>
      </c>
    </row>
    <row r="887" spans="1:12" ht="19.5" thickTop="1">
      <c r="A887" s="39" t="str">
        <f>'Протоколы испытаний'!A887</f>
        <v>Значения X   в 1-м испытании</v>
      </c>
      <c r="B887" s="30">
        <f>'Протоколы испытаний'!B887</f>
        <v>0</v>
      </c>
      <c r="C887" s="67">
        <f>'Протоколы испытаний'!C887</f>
        <v>0</v>
      </c>
      <c r="D887" s="67">
        <f>'Протоколы испытаний'!D887</f>
        <v>0</v>
      </c>
      <c r="E887" s="67">
        <f>'Протоколы испытаний'!E887</f>
        <v>0</v>
      </c>
      <c r="F887" s="68">
        <f>'Протоколы испытаний'!F887</f>
        <v>0</v>
      </c>
      <c r="G887" s="70"/>
      <c r="H887" s="67">
        <f>'Протоколы испытаний'!H887</f>
        <v>0</v>
      </c>
      <c r="I887" s="5"/>
      <c r="J887" s="57">
        <f>IF(SUM(H887:H894)&gt;0,1,10^(-5))</f>
        <v>1.0000000000000001E-5</v>
      </c>
      <c r="K887" s="1"/>
      <c r="L887" s="17" t="str">
        <f>L$3</f>
        <v>из 5 серий по 3 броска монеты</v>
      </c>
    </row>
    <row r="888" spans="1:12" ht="18.75">
      <c r="A888" s="40" t="str">
        <f>'Протоколы испытаний'!A888</f>
        <v>Значения X во 2-м испытании</v>
      </c>
      <c r="B888" s="32">
        <f>'Протоколы испытаний'!B888</f>
        <v>0</v>
      </c>
      <c r="C888" s="24">
        <f>'Протоколы испытаний'!C888</f>
        <v>0</v>
      </c>
      <c r="D888" s="24">
        <f>'Протоколы испытаний'!D888</f>
        <v>0</v>
      </c>
      <c r="E888" s="24">
        <f>'Протоколы испытаний'!E888</f>
        <v>0</v>
      </c>
      <c r="F888" s="77">
        <f>'Протоколы испытаний'!F888</f>
        <v>0</v>
      </c>
      <c r="G888" s="70"/>
      <c r="H888" s="24">
        <f>'Протоколы испытаний'!H888</f>
        <v>0</v>
      </c>
      <c r="I888" s="5"/>
      <c r="J888" s="1"/>
      <c r="K888" s="1"/>
      <c r="L888" s="1" t="str">
        <f>L$4</f>
        <v>X — число серий, в которых трижды</v>
      </c>
    </row>
    <row r="889" spans="1:12" ht="18.75">
      <c r="A889" s="40" t="str">
        <f>'Протоколы испытаний'!A889</f>
        <v>Значения X   в 3-м испытании</v>
      </c>
      <c r="B889" s="32">
        <f>'Протоколы испытаний'!B889</f>
        <v>0</v>
      </c>
      <c r="C889" s="24">
        <f>'Протоколы испытаний'!C889</f>
        <v>0</v>
      </c>
      <c r="D889" s="24">
        <f>'Протоколы испытаний'!D889</f>
        <v>0</v>
      </c>
      <c r="E889" s="24">
        <f>'Протоколы испытаний'!E889</f>
        <v>0</v>
      </c>
      <c r="F889" s="77">
        <f>'Протоколы испытаний'!F889</f>
        <v>0</v>
      </c>
      <c r="G889" s="70"/>
      <c r="H889" s="24">
        <f>'Протоколы испытаний'!H889</f>
        <v>0</v>
      </c>
      <c r="I889" s="5"/>
      <c r="J889" s="1"/>
      <c r="K889" s="1"/>
      <c r="L889" s="1" t="str">
        <f>L$5</f>
        <v>выпал орел.</v>
      </c>
    </row>
    <row r="890" spans="1:12" ht="18.75">
      <c r="A890" s="40" t="str">
        <f>'Протоколы испытаний'!A890</f>
        <v>Значения X   в 4-м испытании</v>
      </c>
      <c r="B890" s="32">
        <f>'Протоколы испытаний'!B890</f>
        <v>0</v>
      </c>
      <c r="C890" s="24">
        <f>'Протоколы испытаний'!C890</f>
        <v>0</v>
      </c>
      <c r="D890" s="24">
        <f>'Протоколы испытаний'!D890</f>
        <v>0</v>
      </c>
      <c r="E890" s="24">
        <f>'Протоколы испытаний'!E890</f>
        <v>0</v>
      </c>
      <c r="F890" s="77">
        <f>'Протоколы испытаний'!F890</f>
        <v>0</v>
      </c>
      <c r="G890" s="70"/>
      <c r="H890" s="24">
        <f>'Протоколы испытаний'!H890</f>
        <v>0</v>
      </c>
      <c r="I890" s="6"/>
      <c r="J890" s="1"/>
      <c r="K890" s="1"/>
      <c r="L890" s="1">
        <f>L$6</f>
        <v>0</v>
      </c>
    </row>
    <row r="891" spans="1:12" ht="18.75">
      <c r="A891" s="40" t="str">
        <f>'Протоколы испытаний'!A891</f>
        <v>Значения X   в 5-м испытании</v>
      </c>
      <c r="B891" s="32">
        <f>'Протоколы испытаний'!B891</f>
        <v>0</v>
      </c>
      <c r="C891" s="24">
        <f>'Протоколы испытаний'!C891</f>
        <v>0</v>
      </c>
      <c r="D891" s="24">
        <f>'Протоколы испытаний'!D891</f>
        <v>0</v>
      </c>
      <c r="E891" s="24">
        <f>'Протоколы испытаний'!E891</f>
        <v>0</v>
      </c>
      <c r="F891" s="77">
        <f>'Протоколы испытаний'!F891</f>
        <v>0</v>
      </c>
      <c r="G891" s="70"/>
      <c r="H891" s="24">
        <f>'Протоколы испытаний'!H891</f>
        <v>0</v>
      </c>
      <c r="I891" s="6"/>
      <c r="J891" s="1"/>
      <c r="K891" s="1"/>
      <c r="L891" s="1"/>
    </row>
    <row r="892" spans="1:12" ht="18.75">
      <c r="A892" s="40" t="str">
        <f>'Протоколы испытаний'!A892</f>
        <v>Значения X   в 6-м испытании</v>
      </c>
      <c r="B892" s="32">
        <f>'Протоколы испытаний'!B892</f>
        <v>0</v>
      </c>
      <c r="C892" s="24">
        <f>'Протоколы испытаний'!C892</f>
        <v>0</v>
      </c>
      <c r="D892" s="24">
        <f>'Протоколы испытаний'!D892</f>
        <v>0</v>
      </c>
      <c r="E892" s="24">
        <f>'Протоколы испытаний'!E892</f>
        <v>0</v>
      </c>
      <c r="F892" s="77">
        <f>'Протоколы испытаний'!F892</f>
        <v>0</v>
      </c>
      <c r="G892" s="70"/>
      <c r="H892" s="24">
        <f>'Протоколы испытаний'!H892</f>
        <v>0</v>
      </c>
      <c r="I892" s="6"/>
      <c r="J892" s="1"/>
      <c r="K892" s="1"/>
      <c r="L892" s="1"/>
    </row>
    <row r="893" spans="1:12" ht="18.75">
      <c r="A893" s="40" t="str">
        <f>'Протоколы испытаний'!A893</f>
        <v>Значения X   в 7-м испытании</v>
      </c>
      <c r="B893" s="32">
        <f>'Протоколы испытаний'!B893</f>
        <v>0</v>
      </c>
      <c r="C893" s="24">
        <f>'Протоколы испытаний'!C893</f>
        <v>0</v>
      </c>
      <c r="D893" s="24">
        <f>'Протоколы испытаний'!D893</f>
        <v>0</v>
      </c>
      <c r="E893" s="24">
        <f>'Протоколы испытаний'!E893</f>
        <v>0</v>
      </c>
      <c r="F893" s="77">
        <f>'Протоколы испытаний'!F893</f>
        <v>0</v>
      </c>
      <c r="G893" s="70"/>
      <c r="H893" s="24">
        <f>'Протоколы испытаний'!H893</f>
        <v>0</v>
      </c>
      <c r="I893" s="6"/>
      <c r="J893" s="1"/>
      <c r="K893" s="1"/>
      <c r="L893" s="1"/>
    </row>
    <row r="894" spans="1:12" ht="19.5" thickBot="1">
      <c r="A894" s="41" t="str">
        <f>'Протоколы испытаний'!A894</f>
        <v>Значения X   в 8-м испытании</v>
      </c>
      <c r="B894" s="34">
        <f>'Протоколы испытаний'!B894</f>
        <v>0</v>
      </c>
      <c r="C894" s="69">
        <f>'Протоколы испытаний'!C894</f>
        <v>0</v>
      </c>
      <c r="D894" s="69">
        <f>'Протоколы испытаний'!D894</f>
        <v>0</v>
      </c>
      <c r="E894" s="69">
        <f>'Протоколы испытаний'!E894</f>
        <v>0</v>
      </c>
      <c r="F894" s="78">
        <f>'Протоколы испытаний'!F894</f>
        <v>0</v>
      </c>
      <c r="G894" s="70"/>
      <c r="H894" s="27">
        <f>'Протоколы испытаний'!H894</f>
        <v>0</v>
      </c>
      <c r="I894" s="6"/>
      <c r="J894" s="1"/>
      <c r="K894" s="1"/>
      <c r="L894" s="1">
        <f>L$10</f>
        <v>0</v>
      </c>
    </row>
    <row r="895" spans="1:12" ht="20.25" thickTop="1" thickBot="1">
      <c r="A895" s="81" t="str">
        <f>'Протоколы испытаний'!A895</f>
        <v>xi</v>
      </c>
      <c r="B895" s="82">
        <f>'Протоколы испытаний'!B895</f>
        <v>0</v>
      </c>
      <c r="C895" s="83">
        <f>'Протоколы испытаний'!C895</f>
        <v>1</v>
      </c>
      <c r="D895" s="83">
        <f>'Протоколы испытаний'!D895</f>
        <v>2</v>
      </c>
      <c r="E895" s="83">
        <f>'Протоколы испытаний'!E895</f>
        <v>3</v>
      </c>
      <c r="F895" s="83">
        <f>'Протоколы испытаний'!F895</f>
        <v>4</v>
      </c>
      <c r="G895" s="83">
        <f>'Протоколы испытаний'!G895</f>
        <v>5</v>
      </c>
      <c r="H895" s="83" t="str">
        <f>'Протоколы испытаний'!H895</f>
        <v>&gt;5</v>
      </c>
      <c r="I895" s="6"/>
      <c r="J895" s="1"/>
      <c r="K895" s="1"/>
      <c r="L895" s="1">
        <f>L$11</f>
        <v>0</v>
      </c>
    </row>
    <row r="896" spans="1:12" ht="18.75">
      <c r="A896" s="72" t="str">
        <f>'Протоколы испытаний'!A896</f>
        <v>n(X=xi)</v>
      </c>
      <c r="B896" s="108">
        <f>'Протоколы испытаний'!B896</f>
        <v>0</v>
      </c>
      <c r="C896" s="109">
        <f>'Протоколы испытаний'!C896</f>
        <v>0</v>
      </c>
      <c r="D896" s="109">
        <f>'Протоколы испытаний'!D896</f>
        <v>0</v>
      </c>
      <c r="E896" s="109">
        <f>'Протоколы испытаний'!E896</f>
        <v>0</v>
      </c>
      <c r="F896" s="109">
        <f>'Протоколы испытаний'!F896</f>
        <v>0</v>
      </c>
      <c r="G896" s="109">
        <f>'Протоколы испытаний'!G896</f>
        <v>0</v>
      </c>
      <c r="H896" s="110">
        <f>'Протоколы испытаний'!H896</f>
        <v>0</v>
      </c>
      <c r="I896" s="6">
        <f>SUM(B896:H896)</f>
        <v>0</v>
      </c>
      <c r="J896" s="1"/>
      <c r="K896" s="1"/>
      <c r="L896" s="1">
        <f>L$12</f>
        <v>0</v>
      </c>
    </row>
    <row r="897" spans="1:12" ht="19.5" thickBot="1">
      <c r="A897" s="46" t="str">
        <f>'Протоколы испытаний'!A897</f>
        <v>w(X=xi)</v>
      </c>
      <c r="B897" s="34">
        <f>IF($I896=0,0,B896/$I896)</f>
        <v>0</v>
      </c>
      <c r="C897" s="69">
        <f t="shared" ref="C897" si="195">IF($I896=0,0,C896/$I896)</f>
        <v>0</v>
      </c>
      <c r="D897" s="69">
        <f t="shared" ref="D897" si="196">IF($I896=0,0,D896/$I896)</f>
        <v>0</v>
      </c>
      <c r="E897" s="69">
        <f t="shared" ref="E897" si="197">IF($I896=0,0,E896/$I896)</f>
        <v>0</v>
      </c>
      <c r="F897" s="69">
        <f t="shared" ref="F897" si="198">IF($I896=0,0,F896/$I896)</f>
        <v>0</v>
      </c>
      <c r="G897" s="69">
        <f t="shared" ref="G897" si="199">IF($I896=0,0,G896/$I896)</f>
        <v>0</v>
      </c>
      <c r="H897" s="78">
        <f t="shared" ref="H897" si="200">IF($I896=0,0,H896/$I896)</f>
        <v>0</v>
      </c>
      <c r="I897" s="6">
        <f>SUM(B897:H897)</f>
        <v>0</v>
      </c>
      <c r="J897" s="1"/>
      <c r="K897" s="1"/>
      <c r="L897" s="1">
        <f>L$13</f>
        <v>0</v>
      </c>
    </row>
    <row r="898" spans="1:12" ht="19.5" thickTop="1">
      <c r="A898" s="47" t="str">
        <f>'Протоколы испытаний'!A898</f>
        <v>p(xi) (для биномиального закона)</v>
      </c>
      <c r="B898" s="88">
        <f>'Протоколы испытаний'!B898</f>
        <v>0.51290999999999998</v>
      </c>
      <c r="C898" s="106">
        <f>'Протоколы испытаний'!C898</f>
        <v>0.36636000000000002</v>
      </c>
      <c r="D898" s="106" t="str">
        <f>'Протоколы испытаний'!D898</f>
        <v>0.10468</v>
      </c>
      <c r="E898" s="106">
        <f>'Протоколы испытаний'!E898</f>
        <v>1.495E-2</v>
      </c>
      <c r="F898" s="106">
        <f>'Протоколы испытаний'!F898</f>
        <v>1.07E-3</v>
      </c>
      <c r="G898" s="106">
        <f>'Протоколы испытаний'!G898</f>
        <v>3.0000000000000001E-5</v>
      </c>
      <c r="H898" s="107">
        <f>'Протоколы испытаний'!H898</f>
        <v>0</v>
      </c>
      <c r="I898" s="6"/>
      <c r="J898" s="1"/>
      <c r="K898" s="1"/>
      <c r="L898" s="1">
        <f>L$14</f>
        <v>0</v>
      </c>
    </row>
    <row r="899" spans="1:12" ht="18">
      <c r="A899" s="45" t="str">
        <f>'Протоколы испытаний'!A899</f>
        <v>p(xi) (для закона Пуассона)</v>
      </c>
      <c r="B899" s="91">
        <f>'Протоколы испытаний'!B899</f>
        <v>0.53525999999999996</v>
      </c>
      <c r="C899" s="53">
        <f>'Протоколы испытаний'!C899</f>
        <v>0.33454</v>
      </c>
      <c r="D899" s="53">
        <f>'Протоколы испытаний'!D899</f>
        <v>0.10453999999999999</v>
      </c>
      <c r="E899" s="53">
        <f>'Протоколы испытаний'!E899</f>
        <v>2.1780000000000001E-2</v>
      </c>
      <c r="F899" s="53">
        <f>'Протоколы испытаний'!F899</f>
        <v>3.3999999999999998E-3</v>
      </c>
      <c r="G899" s="53">
        <f>'Протоколы испытаний'!G899</f>
        <v>4.2999999999999999E-4</v>
      </c>
      <c r="H899" s="97">
        <f>'Протоколы испытаний'!H899</f>
        <v>0</v>
      </c>
      <c r="I899" s="1"/>
      <c r="J899" s="1"/>
      <c r="K899" s="1"/>
      <c r="L899" s="1">
        <f>L$15</f>
        <v>0</v>
      </c>
    </row>
    <row r="900" spans="1:12" ht="18">
      <c r="A900" s="45" t="str">
        <f>'Протоколы испытаний'!A900</f>
        <v>p(xi) (по теореме Муавра-Лапласа)</v>
      </c>
      <c r="B900" s="91">
        <f>'Протоколы испытаний'!B900</f>
        <v>0.37745124180654221</v>
      </c>
      <c r="C900" s="53">
        <f>'Протоколы испытаний'!C900</f>
        <v>0.47438196387197351</v>
      </c>
      <c r="D900" s="53">
        <f>'Протоколы испытаний'!D900</f>
        <v>9.5776066705217863E-2</v>
      </c>
      <c r="E900" s="53">
        <f>'Протоколы испытаний'!E900</f>
        <v>3.1063282434063348E-3</v>
      </c>
      <c r="F900" s="53">
        <f>'Протоколы испытаний'!F900</f>
        <v>1.6184497205098575E-5</v>
      </c>
      <c r="G900" s="53">
        <f>'Протоколы испытаний'!G900</f>
        <v>1.35460475991584E-8</v>
      </c>
      <c r="H900" s="97">
        <f>'Протоколы испытаний'!H900</f>
        <v>0</v>
      </c>
      <c r="I900" s="1"/>
      <c r="J900" s="1"/>
      <c r="K900" s="1"/>
      <c r="L900" s="1">
        <f>L$17</f>
        <v>0</v>
      </c>
    </row>
    <row r="901" spans="1:12" ht="18">
      <c r="A901" s="45" t="str">
        <f>'Протоколы испытаний'!A901</f>
        <v>Fвыб(xi)</v>
      </c>
      <c r="B901" s="32">
        <v>0</v>
      </c>
      <c r="C901" s="24">
        <f>B897</f>
        <v>0</v>
      </c>
      <c r="D901" s="24">
        <f>SUM(B897:C897)</f>
        <v>0</v>
      </c>
      <c r="E901" s="24">
        <f>SUM(B897:D897)</f>
        <v>0</v>
      </c>
      <c r="F901" s="24">
        <f>SUM(B897:E897)</f>
        <v>0</v>
      </c>
      <c r="G901" s="24">
        <f>SUM(B897:F897)</f>
        <v>0</v>
      </c>
      <c r="H901" s="77">
        <f>SUM(B897:G897)</f>
        <v>0</v>
      </c>
      <c r="I901" s="1"/>
      <c r="J901" s="1"/>
      <c r="K901" s="1"/>
      <c r="L901" s="1"/>
    </row>
    <row r="902" spans="1:12" ht="18">
      <c r="A902" s="45" t="str">
        <f>'Протоколы испытаний'!A902</f>
        <v>Fбином(xi)</v>
      </c>
      <c r="B902" s="91">
        <f>'Протоколы испытаний'!B902</f>
        <v>0</v>
      </c>
      <c r="C902" s="53">
        <f>'Протоколы испытаний'!C902</f>
        <v>0.51290999999999998</v>
      </c>
      <c r="D902" s="53">
        <f>'Протоколы испытаний'!D902</f>
        <v>0.87927</v>
      </c>
      <c r="E902" s="53">
        <f>'Протоколы испытаний'!E902</f>
        <v>0.98394999999999999</v>
      </c>
      <c r="F902" s="53">
        <f>'Протоколы испытаний'!F902</f>
        <v>0.99890000000000001</v>
      </c>
      <c r="G902" s="53">
        <f>'Протоколы испытаний'!G902</f>
        <v>0.99997000000000003</v>
      </c>
      <c r="H902" s="97">
        <f>'Протоколы испытаний'!H902</f>
        <v>1</v>
      </c>
      <c r="I902" s="1"/>
      <c r="J902" s="1"/>
      <c r="K902" s="1"/>
      <c r="L902" s="1"/>
    </row>
    <row r="903" spans="1:12" ht="18">
      <c r="A903" s="45" t="str">
        <f>'Протоколы испытаний'!A903</f>
        <v>Fпуасс(xi)</v>
      </c>
      <c r="B903" s="91">
        <f>'Протоколы испытаний'!B903</f>
        <v>0</v>
      </c>
      <c r="C903" s="53">
        <f>'Протоколы испытаний'!C903</f>
        <v>0.53525999999999996</v>
      </c>
      <c r="D903" s="53">
        <f>'Протоколы испытаний'!D903</f>
        <v>0.87927</v>
      </c>
      <c r="E903" s="53">
        <f>'Протоколы испытаний'!E903</f>
        <v>0.98394999999999999</v>
      </c>
      <c r="F903" s="53">
        <f>'Протоколы испытаний'!F903</f>
        <v>0.99890000000000001</v>
      </c>
      <c r="G903" s="53">
        <f>'Протоколы испытаний'!G903</f>
        <v>0.99997000000000003</v>
      </c>
      <c r="H903" s="97">
        <f>'Протоколы испытаний'!H903</f>
        <v>1</v>
      </c>
      <c r="I903" s="1"/>
      <c r="J903" s="1"/>
      <c r="K903" s="1"/>
      <c r="L903" s="1"/>
    </row>
    <row r="904" spans="1:12" ht="18.75" thickBot="1">
      <c r="A904" s="46" t="str">
        <f>'Протоколы испытаний'!A904</f>
        <v>Fнорм((xi-x(i-1))/2)</v>
      </c>
      <c r="B904" s="94"/>
      <c r="C904" s="54">
        <f>'Протоколы испытаний'!C904</f>
        <v>0.43288618749631069</v>
      </c>
      <c r="D904" s="54">
        <f>'Протоколы испытаний'!D904</f>
        <v>0.88163821468107129</v>
      </c>
      <c r="E904" s="54">
        <f>'Протоколы испытаний'!E904</f>
        <v>0.99438505667354171</v>
      </c>
      <c r="F904" s="54">
        <f>'Протоколы испытаний'!F904</f>
        <v>0.99994940269737909</v>
      </c>
      <c r="G904" s="54">
        <f>'Протоколы испытаний'!G904</f>
        <v>0.99999991969272073</v>
      </c>
      <c r="H904" s="98">
        <f>'Протоколы испытаний'!H904</f>
        <v>1</v>
      </c>
      <c r="I904" s="1"/>
      <c r="J904" s="1"/>
      <c r="K904" s="1"/>
      <c r="L904" s="1"/>
    </row>
    <row r="905" spans="1:12" ht="19.5" thickTop="1">
      <c r="A905" s="1"/>
      <c r="B905" s="26"/>
      <c r="C905" s="26"/>
      <c r="D905" s="26"/>
      <c r="E905" s="25"/>
      <c r="F905" s="25"/>
      <c r="G905" s="25"/>
      <c r="H905" s="5"/>
      <c r="I905" s="1"/>
      <c r="J905" s="1"/>
      <c r="K905" s="1"/>
      <c r="L905" s="1"/>
    </row>
    <row r="906" spans="1:12" ht="18.75">
      <c r="A906" s="20" t="s">
        <v>81</v>
      </c>
      <c r="B906" s="25"/>
      <c r="C906" s="25"/>
      <c r="D906" s="25"/>
      <c r="E906" s="25"/>
      <c r="F906" s="25"/>
      <c r="G906" s="25"/>
      <c r="H906" s="95"/>
      <c r="I906" s="1"/>
      <c r="J906" s="1"/>
      <c r="K906" s="1"/>
      <c r="L906" s="100" t="s">
        <v>76</v>
      </c>
    </row>
    <row r="907" spans="1:12" ht="18.75">
      <c r="A907" s="20"/>
      <c r="B907" s="25"/>
      <c r="C907" s="25"/>
      <c r="D907" s="25"/>
      <c r="E907" s="25"/>
      <c r="F907" s="25"/>
      <c r="G907" s="25"/>
      <c r="H907" s="95"/>
      <c r="I907" s="1"/>
      <c r="J907" s="1"/>
      <c r="K907" s="1"/>
      <c r="L907" s="1"/>
    </row>
    <row r="908" spans="1:12" ht="18.75">
      <c r="A908" s="20"/>
      <c r="B908" s="25"/>
      <c r="C908" s="25"/>
      <c r="D908" s="25"/>
      <c r="E908" s="25"/>
      <c r="F908" s="25"/>
      <c r="G908" s="25"/>
      <c r="H908" s="95"/>
      <c r="I908" s="1"/>
      <c r="J908" s="1"/>
      <c r="K908" s="1"/>
      <c r="L908" s="1"/>
    </row>
    <row r="909" spans="1:12" ht="18.75">
      <c r="A909" s="20"/>
      <c r="B909" s="25"/>
      <c r="C909" s="25"/>
      <c r="D909" s="25"/>
      <c r="E909" s="25"/>
      <c r="F909" s="25"/>
      <c r="G909" s="25"/>
      <c r="H909" s="95"/>
      <c r="I909" s="1"/>
      <c r="J909" s="1"/>
      <c r="K909" s="1"/>
      <c r="L909" s="1"/>
    </row>
    <row r="910" spans="1:12" ht="1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9.5" thickBot="1">
      <c r="A911" s="10">
        <f>'Название и список группы'!A36</f>
        <v>35</v>
      </c>
      <c r="B911" s="113">
        <f>'Название и список группы'!B36</f>
        <v>0</v>
      </c>
      <c r="C911" s="113"/>
      <c r="D911" s="113"/>
      <c r="E911" s="113"/>
      <c r="F911" s="113"/>
      <c r="G911" s="113"/>
      <c r="H911" s="113"/>
      <c r="I911" s="113"/>
      <c r="J911" s="113"/>
      <c r="K911" s="1"/>
      <c r="L911" s="1">
        <f>L$27</f>
        <v>0</v>
      </c>
    </row>
    <row r="912" spans="1:12" ht="24.75" thickTop="1" thickBot="1">
      <c r="A912" s="38" t="str">
        <f>'Протоколы испытаний'!A912</f>
        <v>Номер серии</v>
      </c>
      <c r="B912" s="66">
        <f>'Протоколы испытаний'!B912</f>
        <v>1</v>
      </c>
      <c r="C912" s="28">
        <f>'Протоколы испытаний'!C912</f>
        <v>2</v>
      </c>
      <c r="D912" s="28">
        <f>'Протоколы испытаний'!D912</f>
        <v>3</v>
      </c>
      <c r="E912" s="28">
        <f>'Протоколы испытаний'!E912</f>
        <v>4</v>
      </c>
      <c r="F912" s="29">
        <f>'Протоколы испытаний'!F912</f>
        <v>5</v>
      </c>
      <c r="G912" s="71"/>
      <c r="H912" s="64" t="str">
        <f>'Протоколы испытаний'!H912</f>
        <v>число серий</v>
      </c>
      <c r="I912" s="2"/>
      <c r="J912" s="56" t="s">
        <v>0</v>
      </c>
      <c r="K912" s="1"/>
      <c r="L912" s="17" t="str">
        <f>L$2</f>
        <v>Выполните 8 испытаний</v>
      </c>
    </row>
    <row r="913" spans="1:12" ht="19.5" thickTop="1">
      <c r="A913" s="39" t="str">
        <f>'Протоколы испытаний'!A913</f>
        <v>Значения X   в 1-м испытании</v>
      </c>
      <c r="B913" s="30">
        <f>'Протоколы испытаний'!B913</f>
        <v>0</v>
      </c>
      <c r="C913" s="67">
        <f>'Протоколы испытаний'!C913</f>
        <v>0</v>
      </c>
      <c r="D913" s="67">
        <f>'Протоколы испытаний'!D913</f>
        <v>0</v>
      </c>
      <c r="E913" s="67">
        <f>'Протоколы испытаний'!E913</f>
        <v>0</v>
      </c>
      <c r="F913" s="68">
        <f>'Протоколы испытаний'!F913</f>
        <v>0</v>
      </c>
      <c r="G913" s="70"/>
      <c r="H913" s="67">
        <f>'Протоколы испытаний'!H913</f>
        <v>0</v>
      </c>
      <c r="I913" s="5"/>
      <c r="J913" s="57">
        <f>IF(SUM(H913:H920)&gt;0,1,10^(-5))</f>
        <v>1.0000000000000001E-5</v>
      </c>
      <c r="K913" s="1"/>
      <c r="L913" s="17" t="str">
        <f>L$3</f>
        <v>из 5 серий по 3 броска монеты</v>
      </c>
    </row>
    <row r="914" spans="1:12" ht="18.75">
      <c r="A914" s="40" t="str">
        <f>'Протоколы испытаний'!A914</f>
        <v>Значения X во 2-м испытании</v>
      </c>
      <c r="B914" s="32">
        <f>'Протоколы испытаний'!B914</f>
        <v>0</v>
      </c>
      <c r="C914" s="24">
        <f>'Протоколы испытаний'!C914</f>
        <v>0</v>
      </c>
      <c r="D914" s="24">
        <f>'Протоколы испытаний'!D914</f>
        <v>0</v>
      </c>
      <c r="E914" s="24">
        <f>'Протоколы испытаний'!E914</f>
        <v>0</v>
      </c>
      <c r="F914" s="77">
        <f>'Протоколы испытаний'!F914</f>
        <v>0</v>
      </c>
      <c r="G914" s="70"/>
      <c r="H914" s="24">
        <f>'Протоколы испытаний'!H914</f>
        <v>0</v>
      </c>
      <c r="I914" s="5"/>
      <c r="J914" s="1"/>
      <c r="K914" s="1"/>
      <c r="L914" s="1" t="str">
        <f>L$4</f>
        <v>X — число серий, в которых трижды</v>
      </c>
    </row>
    <row r="915" spans="1:12" ht="18.75">
      <c r="A915" s="40" t="str">
        <f>'Протоколы испытаний'!A915</f>
        <v>Значения X   в 3-м испытании</v>
      </c>
      <c r="B915" s="32">
        <f>'Протоколы испытаний'!B915</f>
        <v>0</v>
      </c>
      <c r="C915" s="24">
        <f>'Протоколы испытаний'!C915</f>
        <v>0</v>
      </c>
      <c r="D915" s="24">
        <f>'Протоколы испытаний'!D915</f>
        <v>0</v>
      </c>
      <c r="E915" s="24">
        <f>'Протоколы испытаний'!E915</f>
        <v>0</v>
      </c>
      <c r="F915" s="77">
        <f>'Протоколы испытаний'!F915</f>
        <v>0</v>
      </c>
      <c r="G915" s="70"/>
      <c r="H915" s="24">
        <f>'Протоколы испытаний'!H915</f>
        <v>0</v>
      </c>
      <c r="I915" s="5"/>
      <c r="J915" s="1"/>
      <c r="K915" s="1"/>
      <c r="L915" s="1" t="str">
        <f>L$5</f>
        <v>выпал орел.</v>
      </c>
    </row>
    <row r="916" spans="1:12" ht="18.75">
      <c r="A916" s="40" t="str">
        <f>'Протоколы испытаний'!A916</f>
        <v>Значения X   в 4-м испытании</v>
      </c>
      <c r="B916" s="32">
        <f>'Протоколы испытаний'!B916</f>
        <v>0</v>
      </c>
      <c r="C916" s="24">
        <f>'Протоколы испытаний'!C916</f>
        <v>0</v>
      </c>
      <c r="D916" s="24">
        <f>'Протоколы испытаний'!D916</f>
        <v>0</v>
      </c>
      <c r="E916" s="24">
        <f>'Протоколы испытаний'!E916</f>
        <v>0</v>
      </c>
      <c r="F916" s="77">
        <f>'Протоколы испытаний'!F916</f>
        <v>0</v>
      </c>
      <c r="G916" s="70"/>
      <c r="H916" s="24">
        <f>'Протоколы испытаний'!H916</f>
        <v>0</v>
      </c>
      <c r="I916" s="6"/>
      <c r="J916" s="1"/>
      <c r="K916" s="1"/>
      <c r="L916" s="1">
        <f>L$6</f>
        <v>0</v>
      </c>
    </row>
    <row r="917" spans="1:12" ht="18.75">
      <c r="A917" s="40" t="str">
        <f>'Протоколы испытаний'!A917</f>
        <v>Значения X   в 5-м испытании</v>
      </c>
      <c r="B917" s="32">
        <f>'Протоколы испытаний'!B917</f>
        <v>0</v>
      </c>
      <c r="C917" s="24">
        <f>'Протоколы испытаний'!C917</f>
        <v>0</v>
      </c>
      <c r="D917" s="24">
        <f>'Протоколы испытаний'!D917</f>
        <v>0</v>
      </c>
      <c r="E917" s="24">
        <f>'Протоколы испытаний'!E917</f>
        <v>0</v>
      </c>
      <c r="F917" s="77">
        <f>'Протоколы испытаний'!F917</f>
        <v>0</v>
      </c>
      <c r="G917" s="70"/>
      <c r="H917" s="24">
        <f>'Протоколы испытаний'!H917</f>
        <v>0</v>
      </c>
      <c r="I917" s="6"/>
      <c r="J917" s="1"/>
      <c r="K917" s="1"/>
      <c r="L917" s="1"/>
    </row>
    <row r="918" spans="1:12" ht="18.75">
      <c r="A918" s="40" t="str">
        <f>'Протоколы испытаний'!A918</f>
        <v>Значения X   в 6-м испытании</v>
      </c>
      <c r="B918" s="32">
        <f>'Протоколы испытаний'!B918</f>
        <v>0</v>
      </c>
      <c r="C918" s="24">
        <f>'Протоколы испытаний'!C918</f>
        <v>0</v>
      </c>
      <c r="D918" s="24">
        <f>'Протоколы испытаний'!D918</f>
        <v>0</v>
      </c>
      <c r="E918" s="24">
        <f>'Протоколы испытаний'!E918</f>
        <v>0</v>
      </c>
      <c r="F918" s="77">
        <f>'Протоколы испытаний'!F918</f>
        <v>0</v>
      </c>
      <c r="G918" s="70"/>
      <c r="H918" s="24">
        <f>'Протоколы испытаний'!H918</f>
        <v>0</v>
      </c>
      <c r="I918" s="6"/>
      <c r="J918" s="1"/>
      <c r="K918" s="1"/>
      <c r="L918" s="1"/>
    </row>
    <row r="919" spans="1:12" ht="18.75">
      <c r="A919" s="40" t="str">
        <f>'Протоколы испытаний'!A919</f>
        <v>Значения X   в 7-м испытании</v>
      </c>
      <c r="B919" s="32">
        <f>'Протоколы испытаний'!B919</f>
        <v>0</v>
      </c>
      <c r="C919" s="24">
        <f>'Протоколы испытаний'!C919</f>
        <v>0</v>
      </c>
      <c r="D919" s="24">
        <f>'Протоколы испытаний'!D919</f>
        <v>0</v>
      </c>
      <c r="E919" s="24">
        <f>'Протоколы испытаний'!E919</f>
        <v>0</v>
      </c>
      <c r="F919" s="77">
        <f>'Протоколы испытаний'!F919</f>
        <v>0</v>
      </c>
      <c r="G919" s="70"/>
      <c r="H919" s="24">
        <f>'Протоколы испытаний'!H919</f>
        <v>0</v>
      </c>
      <c r="I919" s="6"/>
      <c r="J919" s="1"/>
      <c r="K919" s="1"/>
      <c r="L919" s="1"/>
    </row>
    <row r="920" spans="1:12" ht="19.5" thickBot="1">
      <c r="A920" s="41" t="str">
        <f>'Протоколы испытаний'!A920</f>
        <v>Значения X   в 8-м испытании</v>
      </c>
      <c r="B920" s="34">
        <f>'Протоколы испытаний'!B920</f>
        <v>0</v>
      </c>
      <c r="C920" s="69">
        <f>'Протоколы испытаний'!C920</f>
        <v>0</v>
      </c>
      <c r="D920" s="69">
        <f>'Протоколы испытаний'!D920</f>
        <v>0</v>
      </c>
      <c r="E920" s="69">
        <f>'Протоколы испытаний'!E920</f>
        <v>0</v>
      </c>
      <c r="F920" s="78">
        <f>'Протоколы испытаний'!F920</f>
        <v>0</v>
      </c>
      <c r="G920" s="70"/>
      <c r="H920" s="27">
        <f>'Протоколы испытаний'!H920</f>
        <v>0</v>
      </c>
      <c r="I920" s="6"/>
      <c r="J920" s="1"/>
      <c r="K920" s="1"/>
      <c r="L920" s="1">
        <f>L$10</f>
        <v>0</v>
      </c>
    </row>
    <row r="921" spans="1:12" ht="20.25" thickTop="1" thickBot="1">
      <c r="A921" s="81" t="str">
        <f>'Протоколы испытаний'!A921</f>
        <v>xi</v>
      </c>
      <c r="B921" s="82">
        <f>'Протоколы испытаний'!B921</f>
        <v>0</v>
      </c>
      <c r="C921" s="83">
        <f>'Протоколы испытаний'!C921</f>
        <v>1</v>
      </c>
      <c r="D921" s="83">
        <f>'Протоколы испытаний'!D921</f>
        <v>2</v>
      </c>
      <c r="E921" s="83">
        <f>'Протоколы испытаний'!E921</f>
        <v>3</v>
      </c>
      <c r="F921" s="83">
        <f>'Протоколы испытаний'!F921</f>
        <v>4</v>
      </c>
      <c r="G921" s="83">
        <f>'Протоколы испытаний'!G921</f>
        <v>5</v>
      </c>
      <c r="H921" s="83" t="str">
        <f>'Протоколы испытаний'!H921</f>
        <v>&gt;5</v>
      </c>
      <c r="I921" s="6"/>
      <c r="J921" s="1"/>
      <c r="K921" s="1"/>
      <c r="L921" s="1">
        <f>L$11</f>
        <v>0</v>
      </c>
    </row>
    <row r="922" spans="1:12" ht="18.75">
      <c r="A922" s="72" t="str">
        <f>'Протоколы испытаний'!A922</f>
        <v>n(X=xi)</v>
      </c>
      <c r="B922" s="108">
        <f>'Протоколы испытаний'!B922</f>
        <v>0</v>
      </c>
      <c r="C922" s="109">
        <f>'Протоколы испытаний'!C922</f>
        <v>0</v>
      </c>
      <c r="D922" s="109">
        <f>'Протоколы испытаний'!D922</f>
        <v>0</v>
      </c>
      <c r="E922" s="109">
        <f>'Протоколы испытаний'!E922</f>
        <v>0</v>
      </c>
      <c r="F922" s="109">
        <f>'Протоколы испытаний'!F922</f>
        <v>0</v>
      </c>
      <c r="G922" s="109">
        <f>'Протоколы испытаний'!G922</f>
        <v>0</v>
      </c>
      <c r="H922" s="110">
        <f>'Протоколы испытаний'!H922</f>
        <v>0</v>
      </c>
      <c r="I922" s="6">
        <f>SUM(B922:H922)</f>
        <v>0</v>
      </c>
      <c r="J922" s="1"/>
      <c r="K922" s="1"/>
      <c r="L922" s="1">
        <f>L$12</f>
        <v>0</v>
      </c>
    </row>
    <row r="923" spans="1:12" ht="19.5" thickBot="1">
      <c r="A923" s="46" t="str">
        <f>'Протоколы испытаний'!A923</f>
        <v>w(X=xi)</v>
      </c>
      <c r="B923" s="34">
        <f>IF($I922=0,0,B922/$I922)</f>
        <v>0</v>
      </c>
      <c r="C923" s="69">
        <f t="shared" ref="C923" si="201">IF($I922=0,0,C922/$I922)</f>
        <v>0</v>
      </c>
      <c r="D923" s="69">
        <f t="shared" ref="D923" si="202">IF($I922=0,0,D922/$I922)</f>
        <v>0</v>
      </c>
      <c r="E923" s="69">
        <f t="shared" ref="E923" si="203">IF($I922=0,0,E922/$I922)</f>
        <v>0</v>
      </c>
      <c r="F923" s="69">
        <f t="shared" ref="F923" si="204">IF($I922=0,0,F922/$I922)</f>
        <v>0</v>
      </c>
      <c r="G923" s="69">
        <f t="shared" ref="G923" si="205">IF($I922=0,0,G922/$I922)</f>
        <v>0</v>
      </c>
      <c r="H923" s="78">
        <f t="shared" ref="H923" si="206">IF($I922=0,0,H922/$I922)</f>
        <v>0</v>
      </c>
      <c r="I923" s="6">
        <f>SUM(B923:H923)</f>
        <v>0</v>
      </c>
      <c r="J923" s="1"/>
      <c r="K923" s="1"/>
      <c r="L923" s="1">
        <f>L$13</f>
        <v>0</v>
      </c>
    </row>
    <row r="924" spans="1:12" ht="19.5" thickTop="1">
      <c r="A924" s="47" t="str">
        <f>'Протоколы испытаний'!A924</f>
        <v>p(xi) (для биномиального закона)</v>
      </c>
      <c r="B924" s="88">
        <f>'Протоколы испытаний'!B924</f>
        <v>0.51290999999999998</v>
      </c>
      <c r="C924" s="106">
        <f>'Протоколы испытаний'!C924</f>
        <v>0.36636000000000002</v>
      </c>
      <c r="D924" s="106" t="str">
        <f>'Протоколы испытаний'!D924</f>
        <v>0.10468</v>
      </c>
      <c r="E924" s="106">
        <f>'Протоколы испытаний'!E924</f>
        <v>1.495E-2</v>
      </c>
      <c r="F924" s="106">
        <f>'Протоколы испытаний'!F924</f>
        <v>1.07E-3</v>
      </c>
      <c r="G924" s="106">
        <f>'Протоколы испытаний'!G924</f>
        <v>3.0000000000000001E-5</v>
      </c>
      <c r="H924" s="107">
        <f>'Протоколы испытаний'!H924</f>
        <v>0</v>
      </c>
      <c r="I924" s="6"/>
      <c r="J924" s="1"/>
      <c r="K924" s="1"/>
      <c r="L924" s="1">
        <f>L$14</f>
        <v>0</v>
      </c>
    </row>
    <row r="925" spans="1:12" ht="18">
      <c r="A925" s="45" t="str">
        <f>'Протоколы испытаний'!A925</f>
        <v>p(xi) (для закона Пуассона)</v>
      </c>
      <c r="B925" s="91">
        <f>'Протоколы испытаний'!B925</f>
        <v>0.53525999999999996</v>
      </c>
      <c r="C925" s="53">
        <f>'Протоколы испытаний'!C925</f>
        <v>0.33454</v>
      </c>
      <c r="D925" s="53">
        <f>'Протоколы испытаний'!D925</f>
        <v>0.10453999999999999</v>
      </c>
      <c r="E925" s="53">
        <f>'Протоколы испытаний'!E925</f>
        <v>2.1780000000000001E-2</v>
      </c>
      <c r="F925" s="53">
        <f>'Протоколы испытаний'!F925</f>
        <v>3.3999999999999998E-3</v>
      </c>
      <c r="G925" s="53">
        <f>'Протоколы испытаний'!G925</f>
        <v>4.2999999999999999E-4</v>
      </c>
      <c r="H925" s="97">
        <f>'Протоколы испытаний'!H925</f>
        <v>0</v>
      </c>
      <c r="I925" s="1"/>
      <c r="J925" s="1"/>
      <c r="K925" s="1"/>
      <c r="L925" s="1">
        <f>L$15</f>
        <v>0</v>
      </c>
    </row>
    <row r="926" spans="1:12" ht="18">
      <c r="A926" s="45" t="str">
        <f>'Протоколы испытаний'!A926</f>
        <v>p(xi) (по теореме Муавра-Лапласа)</v>
      </c>
      <c r="B926" s="91">
        <f>'Протоколы испытаний'!B926</f>
        <v>0.37745124180654221</v>
      </c>
      <c r="C926" s="53">
        <f>'Протоколы испытаний'!C926</f>
        <v>0.47438196387197351</v>
      </c>
      <c r="D926" s="53">
        <f>'Протоколы испытаний'!D926</f>
        <v>9.5776066705217863E-2</v>
      </c>
      <c r="E926" s="53">
        <f>'Протоколы испытаний'!E926</f>
        <v>3.1063282434063348E-3</v>
      </c>
      <c r="F926" s="53">
        <f>'Протоколы испытаний'!F926</f>
        <v>1.6184497205098575E-5</v>
      </c>
      <c r="G926" s="53">
        <f>'Протоколы испытаний'!G926</f>
        <v>1.35460475991584E-8</v>
      </c>
      <c r="H926" s="97">
        <f>'Протоколы испытаний'!H926</f>
        <v>0</v>
      </c>
      <c r="I926" s="1"/>
      <c r="J926" s="1"/>
      <c r="K926" s="1"/>
      <c r="L926" s="1">
        <f>L$17</f>
        <v>0</v>
      </c>
    </row>
    <row r="927" spans="1:12" ht="18">
      <c r="A927" s="45" t="str">
        <f>'Протоколы испытаний'!A927</f>
        <v>Fвыб(xi)</v>
      </c>
      <c r="B927" s="32">
        <v>0</v>
      </c>
      <c r="C927" s="24">
        <f>B923</f>
        <v>0</v>
      </c>
      <c r="D927" s="24">
        <f>SUM(B923:C923)</f>
        <v>0</v>
      </c>
      <c r="E927" s="24">
        <f>SUM(B923:D923)</f>
        <v>0</v>
      </c>
      <c r="F927" s="24">
        <f>SUM(B923:E923)</f>
        <v>0</v>
      </c>
      <c r="G927" s="24">
        <f>SUM(B923:F923)</f>
        <v>0</v>
      </c>
      <c r="H927" s="77">
        <f>SUM(B923:G923)</f>
        <v>0</v>
      </c>
      <c r="I927" s="1"/>
      <c r="J927" s="1"/>
      <c r="K927" s="1"/>
      <c r="L927" s="1"/>
    </row>
    <row r="928" spans="1:12" ht="18">
      <c r="A928" s="45" t="str">
        <f>'Протоколы испытаний'!A928</f>
        <v>Fбином(xi)</v>
      </c>
      <c r="B928" s="91">
        <f>'Протоколы испытаний'!B928</f>
        <v>0</v>
      </c>
      <c r="C928" s="53">
        <f>'Протоколы испытаний'!C928</f>
        <v>0.51290999999999998</v>
      </c>
      <c r="D928" s="53">
        <f>'Протоколы испытаний'!D928</f>
        <v>0.87927</v>
      </c>
      <c r="E928" s="53">
        <f>'Протоколы испытаний'!E928</f>
        <v>0.98394999999999999</v>
      </c>
      <c r="F928" s="53">
        <f>'Протоколы испытаний'!F928</f>
        <v>0.99890000000000001</v>
      </c>
      <c r="G928" s="53">
        <f>'Протоколы испытаний'!G928</f>
        <v>0.99997000000000003</v>
      </c>
      <c r="H928" s="97">
        <f>'Протоколы испытаний'!H928</f>
        <v>1</v>
      </c>
      <c r="I928" s="1"/>
      <c r="J928" s="1"/>
      <c r="K928" s="1"/>
      <c r="L928" s="1"/>
    </row>
    <row r="929" spans="1:12" ht="18">
      <c r="A929" s="45" t="str">
        <f>'Протоколы испытаний'!A929</f>
        <v>Fпуасс(xi)</v>
      </c>
      <c r="B929" s="91">
        <f>'Протоколы испытаний'!B929</f>
        <v>0</v>
      </c>
      <c r="C929" s="53">
        <f>'Протоколы испытаний'!C929</f>
        <v>0.53525999999999996</v>
      </c>
      <c r="D929" s="53">
        <f>'Протоколы испытаний'!D929</f>
        <v>0.87927</v>
      </c>
      <c r="E929" s="53">
        <f>'Протоколы испытаний'!E929</f>
        <v>0.98394999999999999</v>
      </c>
      <c r="F929" s="53">
        <f>'Протоколы испытаний'!F929</f>
        <v>0.99890000000000001</v>
      </c>
      <c r="G929" s="53">
        <f>'Протоколы испытаний'!G929</f>
        <v>0.99997000000000003</v>
      </c>
      <c r="H929" s="97">
        <f>'Протоколы испытаний'!H929</f>
        <v>1</v>
      </c>
      <c r="I929" s="1"/>
      <c r="J929" s="1"/>
      <c r="K929" s="1"/>
      <c r="L929" s="1"/>
    </row>
    <row r="930" spans="1:12" ht="18.75" thickBot="1">
      <c r="A930" s="46" t="str">
        <f>'Протоколы испытаний'!A930</f>
        <v>Fнорм((xi-x(i-1))/2)</v>
      </c>
      <c r="B930" s="94"/>
      <c r="C930" s="54">
        <f>'Протоколы испытаний'!C930</f>
        <v>0.43288618749631069</v>
      </c>
      <c r="D930" s="54">
        <f>'Протоколы испытаний'!D930</f>
        <v>0.88163821468107129</v>
      </c>
      <c r="E930" s="54">
        <f>'Протоколы испытаний'!E930</f>
        <v>0.99438505667354171</v>
      </c>
      <c r="F930" s="54">
        <f>'Протоколы испытаний'!F930</f>
        <v>0.99994940269737909</v>
      </c>
      <c r="G930" s="54">
        <f>'Протоколы испытаний'!G930</f>
        <v>0.99999991969272073</v>
      </c>
      <c r="H930" s="98">
        <f>'Протоколы испытаний'!H930</f>
        <v>1</v>
      </c>
      <c r="I930" s="1"/>
      <c r="J930" s="1"/>
      <c r="K930" s="1"/>
      <c r="L930" s="1"/>
    </row>
    <row r="931" spans="1:12" ht="19.5" thickTop="1">
      <c r="A931" s="1"/>
      <c r="B931" s="26"/>
      <c r="C931" s="26"/>
      <c r="D931" s="26"/>
      <c r="E931" s="25"/>
      <c r="F931" s="25"/>
      <c r="G931" s="25"/>
      <c r="H931" s="5"/>
      <c r="I931" s="1"/>
      <c r="J931" s="1"/>
      <c r="K931" s="1"/>
      <c r="L931" s="1"/>
    </row>
    <row r="932" spans="1:12" ht="18.75">
      <c r="A932" s="20" t="s">
        <v>81</v>
      </c>
      <c r="B932" s="25"/>
      <c r="C932" s="25"/>
      <c r="D932" s="25"/>
      <c r="E932" s="25"/>
      <c r="F932" s="25"/>
      <c r="G932" s="25"/>
      <c r="H932" s="95"/>
      <c r="I932" s="1"/>
      <c r="J932" s="1"/>
      <c r="K932" s="1"/>
      <c r="L932" s="100" t="s">
        <v>76</v>
      </c>
    </row>
    <row r="933" spans="1:12" ht="18.75">
      <c r="A933" s="20"/>
      <c r="B933" s="25"/>
      <c r="C933" s="25"/>
      <c r="D933" s="25"/>
      <c r="E933" s="25"/>
      <c r="F933" s="25"/>
      <c r="G933" s="25"/>
      <c r="H933" s="95"/>
      <c r="I933" s="1"/>
      <c r="J933" s="1"/>
      <c r="K933" s="1"/>
      <c r="L933" s="1"/>
    </row>
    <row r="934" spans="1:12" ht="18.75">
      <c r="A934" s="20"/>
      <c r="B934" s="25"/>
      <c r="C934" s="25"/>
      <c r="D934" s="25"/>
      <c r="E934" s="25"/>
      <c r="F934" s="25"/>
      <c r="G934" s="25"/>
      <c r="H934" s="95"/>
      <c r="I934" s="1"/>
      <c r="J934" s="1"/>
      <c r="K934" s="1"/>
      <c r="L934" s="1"/>
    </row>
    <row r="935" spans="1:12" ht="18.75">
      <c r="A935" s="20"/>
      <c r="B935" s="25"/>
      <c r="C935" s="25"/>
      <c r="D935" s="25"/>
      <c r="E935" s="25"/>
      <c r="F935" s="25"/>
      <c r="G935" s="25"/>
      <c r="H935" s="95"/>
      <c r="I935" s="1"/>
      <c r="J935" s="1"/>
      <c r="K935" s="1"/>
      <c r="L935" s="1"/>
    </row>
    <row r="936" spans="1:12" ht="1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9.5" thickBot="1">
      <c r="A937" s="10">
        <f>'Название и список группы'!A37</f>
        <v>36</v>
      </c>
      <c r="B937" s="113">
        <f>'Название и список группы'!B37</f>
        <v>0</v>
      </c>
      <c r="C937" s="113"/>
      <c r="D937" s="113"/>
      <c r="E937" s="113"/>
      <c r="F937" s="113"/>
      <c r="G937" s="113"/>
      <c r="H937" s="113"/>
      <c r="I937" s="113"/>
      <c r="J937" s="113"/>
      <c r="K937" s="1"/>
      <c r="L937" s="1">
        <f>L$27</f>
        <v>0</v>
      </c>
    </row>
    <row r="938" spans="1:12" ht="24.75" thickTop="1" thickBot="1">
      <c r="A938" s="38" t="str">
        <f>'Протоколы испытаний'!A938</f>
        <v>Номер серии</v>
      </c>
      <c r="B938" s="66">
        <f>'Протоколы испытаний'!B938</f>
        <v>1</v>
      </c>
      <c r="C938" s="28">
        <f>'Протоколы испытаний'!C938</f>
        <v>2</v>
      </c>
      <c r="D938" s="28">
        <f>'Протоколы испытаний'!D938</f>
        <v>3</v>
      </c>
      <c r="E938" s="28">
        <f>'Протоколы испытаний'!E938</f>
        <v>4</v>
      </c>
      <c r="F938" s="29">
        <f>'Протоколы испытаний'!F938</f>
        <v>5</v>
      </c>
      <c r="G938" s="71"/>
      <c r="H938" s="64" t="str">
        <f>'Протоколы испытаний'!H938</f>
        <v>число серий</v>
      </c>
      <c r="I938" s="2"/>
      <c r="J938" s="56" t="s">
        <v>0</v>
      </c>
      <c r="K938" s="1"/>
      <c r="L938" s="17" t="str">
        <f>L$2</f>
        <v>Выполните 8 испытаний</v>
      </c>
    </row>
    <row r="939" spans="1:12" ht="19.5" thickTop="1">
      <c r="A939" s="39" t="str">
        <f>'Протоколы испытаний'!A939</f>
        <v>Значения X   в 1-м испытании</v>
      </c>
      <c r="B939" s="30">
        <f>'Протоколы испытаний'!B939</f>
        <v>0</v>
      </c>
      <c r="C939" s="67">
        <f>'Протоколы испытаний'!C939</f>
        <v>0</v>
      </c>
      <c r="D939" s="67">
        <f>'Протоколы испытаний'!D939</f>
        <v>0</v>
      </c>
      <c r="E939" s="67">
        <f>'Протоколы испытаний'!E939</f>
        <v>0</v>
      </c>
      <c r="F939" s="68">
        <f>'Протоколы испытаний'!F939</f>
        <v>0</v>
      </c>
      <c r="G939" s="70"/>
      <c r="H939" s="67">
        <f>'Протоколы испытаний'!H939</f>
        <v>0</v>
      </c>
      <c r="I939" s="5"/>
      <c r="J939" s="57">
        <f>IF(SUM(H939:H946)&gt;0,1,10^(-5))</f>
        <v>1.0000000000000001E-5</v>
      </c>
      <c r="K939" s="1"/>
      <c r="L939" s="17" t="str">
        <f>L$3</f>
        <v>из 5 серий по 3 броска монеты</v>
      </c>
    </row>
    <row r="940" spans="1:12" ht="18.75">
      <c r="A940" s="40" t="str">
        <f>'Протоколы испытаний'!A940</f>
        <v>Значения X во 2-м испытании</v>
      </c>
      <c r="B940" s="32">
        <f>'Протоколы испытаний'!B940</f>
        <v>0</v>
      </c>
      <c r="C940" s="24">
        <f>'Протоколы испытаний'!C940</f>
        <v>0</v>
      </c>
      <c r="D940" s="24">
        <f>'Протоколы испытаний'!D940</f>
        <v>0</v>
      </c>
      <c r="E940" s="24">
        <f>'Протоколы испытаний'!E940</f>
        <v>0</v>
      </c>
      <c r="F940" s="77">
        <f>'Протоколы испытаний'!F940</f>
        <v>0</v>
      </c>
      <c r="G940" s="70"/>
      <c r="H940" s="24">
        <f>'Протоколы испытаний'!H940</f>
        <v>0</v>
      </c>
      <c r="I940" s="5"/>
      <c r="J940" s="1"/>
      <c r="K940" s="1"/>
      <c r="L940" s="1" t="str">
        <f>L$4</f>
        <v>X — число серий, в которых трижды</v>
      </c>
    </row>
    <row r="941" spans="1:12" ht="18.75">
      <c r="A941" s="40" t="str">
        <f>'Протоколы испытаний'!A941</f>
        <v>Значения X   в 3-м испытании</v>
      </c>
      <c r="B941" s="32">
        <f>'Протоколы испытаний'!B941</f>
        <v>0</v>
      </c>
      <c r="C941" s="24">
        <f>'Протоколы испытаний'!C941</f>
        <v>0</v>
      </c>
      <c r="D941" s="24">
        <f>'Протоколы испытаний'!D941</f>
        <v>0</v>
      </c>
      <c r="E941" s="24">
        <f>'Протоколы испытаний'!E941</f>
        <v>0</v>
      </c>
      <c r="F941" s="77">
        <f>'Протоколы испытаний'!F941</f>
        <v>0</v>
      </c>
      <c r="G941" s="70"/>
      <c r="H941" s="24">
        <f>'Протоколы испытаний'!H941</f>
        <v>0</v>
      </c>
      <c r="I941" s="5"/>
      <c r="J941" s="1"/>
      <c r="K941" s="1"/>
      <c r="L941" s="1" t="str">
        <f>L$5</f>
        <v>выпал орел.</v>
      </c>
    </row>
    <row r="942" spans="1:12" ht="18.75">
      <c r="A942" s="40" t="str">
        <f>'Протоколы испытаний'!A942</f>
        <v>Значения X   в 4-м испытании</v>
      </c>
      <c r="B942" s="32">
        <f>'Протоколы испытаний'!B942</f>
        <v>0</v>
      </c>
      <c r="C942" s="24">
        <f>'Протоколы испытаний'!C942</f>
        <v>0</v>
      </c>
      <c r="D942" s="24">
        <f>'Протоколы испытаний'!D942</f>
        <v>0</v>
      </c>
      <c r="E942" s="24">
        <f>'Протоколы испытаний'!E942</f>
        <v>0</v>
      </c>
      <c r="F942" s="77">
        <f>'Протоколы испытаний'!F942</f>
        <v>0</v>
      </c>
      <c r="G942" s="70"/>
      <c r="H942" s="24">
        <f>'Протоколы испытаний'!H942</f>
        <v>0</v>
      </c>
      <c r="I942" s="6"/>
      <c r="J942" s="1"/>
      <c r="K942" s="1"/>
      <c r="L942" s="1">
        <f>L$6</f>
        <v>0</v>
      </c>
    </row>
    <row r="943" spans="1:12" ht="18.75">
      <c r="A943" s="40" t="str">
        <f>'Протоколы испытаний'!A943</f>
        <v>Значения X   в 5-м испытании</v>
      </c>
      <c r="B943" s="32">
        <f>'Протоколы испытаний'!B943</f>
        <v>0</v>
      </c>
      <c r="C943" s="24">
        <f>'Протоколы испытаний'!C943</f>
        <v>0</v>
      </c>
      <c r="D943" s="24">
        <f>'Протоколы испытаний'!D943</f>
        <v>0</v>
      </c>
      <c r="E943" s="24">
        <f>'Протоколы испытаний'!E943</f>
        <v>0</v>
      </c>
      <c r="F943" s="77">
        <f>'Протоколы испытаний'!F943</f>
        <v>0</v>
      </c>
      <c r="G943" s="70"/>
      <c r="H943" s="24">
        <f>'Протоколы испытаний'!H943</f>
        <v>0</v>
      </c>
      <c r="I943" s="6"/>
      <c r="J943" s="1"/>
      <c r="K943" s="1"/>
      <c r="L943" s="1"/>
    </row>
    <row r="944" spans="1:12" ht="18.75">
      <c r="A944" s="40" t="str">
        <f>'Протоколы испытаний'!A944</f>
        <v>Значения X   в 6-м испытании</v>
      </c>
      <c r="B944" s="32">
        <f>'Протоколы испытаний'!B944</f>
        <v>0</v>
      </c>
      <c r="C944" s="24">
        <f>'Протоколы испытаний'!C944</f>
        <v>0</v>
      </c>
      <c r="D944" s="24">
        <f>'Протоколы испытаний'!D944</f>
        <v>0</v>
      </c>
      <c r="E944" s="24">
        <f>'Протоколы испытаний'!E944</f>
        <v>0</v>
      </c>
      <c r="F944" s="77">
        <f>'Протоколы испытаний'!F944</f>
        <v>0</v>
      </c>
      <c r="G944" s="70"/>
      <c r="H944" s="24">
        <f>'Протоколы испытаний'!H944</f>
        <v>0</v>
      </c>
      <c r="I944" s="6"/>
      <c r="J944" s="1"/>
      <c r="K944" s="1"/>
      <c r="L944" s="1"/>
    </row>
    <row r="945" spans="1:12" ht="18.75">
      <c r="A945" s="40" t="str">
        <f>'Протоколы испытаний'!A945</f>
        <v>Значения X   в 7-м испытании</v>
      </c>
      <c r="B945" s="32">
        <f>'Протоколы испытаний'!B945</f>
        <v>0</v>
      </c>
      <c r="C945" s="24">
        <f>'Протоколы испытаний'!C945</f>
        <v>0</v>
      </c>
      <c r="D945" s="24">
        <f>'Протоколы испытаний'!D945</f>
        <v>0</v>
      </c>
      <c r="E945" s="24">
        <f>'Протоколы испытаний'!E945</f>
        <v>0</v>
      </c>
      <c r="F945" s="77">
        <f>'Протоколы испытаний'!F945</f>
        <v>0</v>
      </c>
      <c r="G945" s="70"/>
      <c r="H945" s="24">
        <f>'Протоколы испытаний'!H945</f>
        <v>0</v>
      </c>
      <c r="I945" s="6"/>
      <c r="J945" s="1"/>
      <c r="K945" s="1"/>
      <c r="L945" s="1"/>
    </row>
    <row r="946" spans="1:12" ht="19.5" thickBot="1">
      <c r="A946" s="41" t="str">
        <f>'Протоколы испытаний'!A946</f>
        <v>Значения X   в 8-м испытании</v>
      </c>
      <c r="B946" s="34">
        <f>'Протоколы испытаний'!B946</f>
        <v>0</v>
      </c>
      <c r="C946" s="69">
        <f>'Протоколы испытаний'!C946</f>
        <v>0</v>
      </c>
      <c r="D946" s="69">
        <f>'Протоколы испытаний'!D946</f>
        <v>0</v>
      </c>
      <c r="E946" s="69">
        <f>'Протоколы испытаний'!E946</f>
        <v>0</v>
      </c>
      <c r="F946" s="78">
        <f>'Протоколы испытаний'!F946</f>
        <v>0</v>
      </c>
      <c r="G946" s="70"/>
      <c r="H946" s="27">
        <f>'Протоколы испытаний'!H946</f>
        <v>0</v>
      </c>
      <c r="I946" s="6"/>
      <c r="J946" s="1"/>
      <c r="K946" s="1"/>
      <c r="L946" s="1">
        <f>L$10</f>
        <v>0</v>
      </c>
    </row>
    <row r="947" spans="1:12" ht="20.25" thickTop="1" thickBot="1">
      <c r="A947" s="81" t="str">
        <f>'Протоколы испытаний'!A947</f>
        <v>xi</v>
      </c>
      <c r="B947" s="82">
        <f>'Протоколы испытаний'!B947</f>
        <v>0</v>
      </c>
      <c r="C947" s="83">
        <f>'Протоколы испытаний'!C947</f>
        <v>1</v>
      </c>
      <c r="D947" s="83">
        <f>'Протоколы испытаний'!D947</f>
        <v>2</v>
      </c>
      <c r="E947" s="83">
        <f>'Протоколы испытаний'!E947</f>
        <v>3</v>
      </c>
      <c r="F947" s="83">
        <f>'Протоколы испытаний'!F947</f>
        <v>4</v>
      </c>
      <c r="G947" s="83">
        <f>'Протоколы испытаний'!G947</f>
        <v>5</v>
      </c>
      <c r="H947" s="83" t="str">
        <f>'Протоколы испытаний'!H947</f>
        <v>&gt;5</v>
      </c>
      <c r="I947" s="6"/>
      <c r="J947" s="1"/>
      <c r="K947" s="1"/>
      <c r="L947" s="1">
        <f>L$11</f>
        <v>0</v>
      </c>
    </row>
    <row r="948" spans="1:12" ht="18.75">
      <c r="A948" s="72" t="str">
        <f>'Протоколы испытаний'!A948</f>
        <v>n(X=xi)</v>
      </c>
      <c r="B948" s="108">
        <f>'Протоколы испытаний'!B948</f>
        <v>0</v>
      </c>
      <c r="C948" s="109">
        <f>'Протоколы испытаний'!C948</f>
        <v>0</v>
      </c>
      <c r="D948" s="109">
        <f>'Протоколы испытаний'!D948</f>
        <v>0</v>
      </c>
      <c r="E948" s="109">
        <f>'Протоколы испытаний'!E948</f>
        <v>0</v>
      </c>
      <c r="F948" s="109">
        <f>'Протоколы испытаний'!F948</f>
        <v>0</v>
      </c>
      <c r="G948" s="109">
        <f>'Протоколы испытаний'!G948</f>
        <v>0</v>
      </c>
      <c r="H948" s="110">
        <f>'Протоколы испытаний'!H948</f>
        <v>0</v>
      </c>
      <c r="I948" s="6">
        <f>SUM(B948:H948)</f>
        <v>0</v>
      </c>
      <c r="J948" s="1"/>
      <c r="K948" s="1"/>
      <c r="L948" s="1">
        <f>L$12</f>
        <v>0</v>
      </c>
    </row>
    <row r="949" spans="1:12" ht="19.5" thickBot="1">
      <c r="A949" s="46" t="str">
        <f>'Протоколы испытаний'!A949</f>
        <v>w(X=xi)</v>
      </c>
      <c r="B949" s="34">
        <f>IF($I948=0,0,B948/$I948)</f>
        <v>0</v>
      </c>
      <c r="C949" s="69">
        <f t="shared" ref="C949" si="207">IF($I948=0,0,C948/$I948)</f>
        <v>0</v>
      </c>
      <c r="D949" s="69">
        <f t="shared" ref="D949" si="208">IF($I948=0,0,D948/$I948)</f>
        <v>0</v>
      </c>
      <c r="E949" s="69">
        <f t="shared" ref="E949" si="209">IF($I948=0,0,E948/$I948)</f>
        <v>0</v>
      </c>
      <c r="F949" s="69">
        <f t="shared" ref="F949" si="210">IF($I948=0,0,F948/$I948)</f>
        <v>0</v>
      </c>
      <c r="G949" s="69">
        <f t="shared" ref="G949" si="211">IF($I948=0,0,G948/$I948)</f>
        <v>0</v>
      </c>
      <c r="H949" s="78">
        <f t="shared" ref="H949" si="212">IF($I948=0,0,H948/$I948)</f>
        <v>0</v>
      </c>
      <c r="I949" s="6">
        <f>SUM(B949:H949)</f>
        <v>0</v>
      </c>
      <c r="J949" s="1"/>
      <c r="K949" s="1"/>
      <c r="L949" s="1">
        <f>L$13</f>
        <v>0</v>
      </c>
    </row>
    <row r="950" spans="1:12" ht="19.5" thickTop="1">
      <c r="A950" s="47" t="str">
        <f>'Протоколы испытаний'!A950</f>
        <v>p(xi) (для биномиального закона)</v>
      </c>
      <c r="B950" s="88">
        <f>'Протоколы испытаний'!B950</f>
        <v>0.51290999999999998</v>
      </c>
      <c r="C950" s="106">
        <f>'Протоколы испытаний'!C950</f>
        <v>0.36636000000000002</v>
      </c>
      <c r="D950" s="106" t="str">
        <f>'Протоколы испытаний'!D950</f>
        <v>0.10468</v>
      </c>
      <c r="E950" s="106">
        <f>'Протоколы испытаний'!E950</f>
        <v>1.495E-2</v>
      </c>
      <c r="F950" s="106">
        <f>'Протоколы испытаний'!F950</f>
        <v>1.07E-3</v>
      </c>
      <c r="G950" s="106">
        <f>'Протоколы испытаний'!G950</f>
        <v>3.0000000000000001E-5</v>
      </c>
      <c r="H950" s="107">
        <f>'Протоколы испытаний'!H950</f>
        <v>0</v>
      </c>
      <c r="I950" s="6"/>
      <c r="J950" s="1"/>
      <c r="K950" s="1"/>
      <c r="L950" s="1">
        <f>L$14</f>
        <v>0</v>
      </c>
    </row>
    <row r="951" spans="1:12" ht="18">
      <c r="A951" s="45" t="str">
        <f>'Протоколы испытаний'!A951</f>
        <v>p(xi) (для закона Пуассона)</v>
      </c>
      <c r="B951" s="91">
        <f>'Протоколы испытаний'!B951</f>
        <v>0.53525999999999996</v>
      </c>
      <c r="C951" s="53">
        <f>'Протоколы испытаний'!C951</f>
        <v>0.33454</v>
      </c>
      <c r="D951" s="53">
        <f>'Протоколы испытаний'!D951</f>
        <v>0.10453999999999999</v>
      </c>
      <c r="E951" s="53">
        <f>'Протоколы испытаний'!E951</f>
        <v>2.1780000000000001E-2</v>
      </c>
      <c r="F951" s="53">
        <f>'Протоколы испытаний'!F951</f>
        <v>3.3999999999999998E-3</v>
      </c>
      <c r="G951" s="53">
        <f>'Протоколы испытаний'!G951</f>
        <v>4.2999999999999999E-4</v>
      </c>
      <c r="H951" s="97">
        <f>'Протоколы испытаний'!H951</f>
        <v>0</v>
      </c>
      <c r="I951" s="1"/>
      <c r="J951" s="1"/>
      <c r="K951" s="1"/>
      <c r="L951" s="1">
        <f>L$15</f>
        <v>0</v>
      </c>
    </row>
    <row r="952" spans="1:12" ht="18">
      <c r="A952" s="45" t="str">
        <f>'Протоколы испытаний'!A952</f>
        <v>p(xi) (по теореме Муавра-Лапласа)</v>
      </c>
      <c r="B952" s="91">
        <f>'Протоколы испытаний'!B952</f>
        <v>0.37745124180654221</v>
      </c>
      <c r="C952" s="53">
        <f>'Протоколы испытаний'!C952</f>
        <v>0.47438196387197351</v>
      </c>
      <c r="D952" s="53">
        <f>'Протоколы испытаний'!D952</f>
        <v>9.5776066705217863E-2</v>
      </c>
      <c r="E952" s="53">
        <f>'Протоколы испытаний'!E952</f>
        <v>3.1063282434063348E-3</v>
      </c>
      <c r="F952" s="53">
        <f>'Протоколы испытаний'!F952</f>
        <v>1.6184497205098575E-5</v>
      </c>
      <c r="G952" s="53">
        <f>'Протоколы испытаний'!G952</f>
        <v>1.35460475991584E-8</v>
      </c>
      <c r="H952" s="97">
        <f>'Протоколы испытаний'!H952</f>
        <v>0</v>
      </c>
      <c r="I952" s="1"/>
      <c r="J952" s="1"/>
      <c r="K952" s="1"/>
      <c r="L952" s="1">
        <f>L$17</f>
        <v>0</v>
      </c>
    </row>
    <row r="953" spans="1:12" ht="18">
      <c r="A953" s="45" t="str">
        <f>'Протоколы испытаний'!A953</f>
        <v>Fвыб(xi)</v>
      </c>
      <c r="B953" s="32">
        <v>0</v>
      </c>
      <c r="C953" s="24">
        <f>B949</f>
        <v>0</v>
      </c>
      <c r="D953" s="24">
        <f>SUM(B949:C949)</f>
        <v>0</v>
      </c>
      <c r="E953" s="24">
        <f>SUM(B949:D949)</f>
        <v>0</v>
      </c>
      <c r="F953" s="24">
        <f>SUM(B949:E949)</f>
        <v>0</v>
      </c>
      <c r="G953" s="24">
        <f>SUM(B949:F949)</f>
        <v>0</v>
      </c>
      <c r="H953" s="77">
        <f>SUM(B949:G949)</f>
        <v>0</v>
      </c>
      <c r="I953" s="1"/>
      <c r="J953" s="1"/>
      <c r="K953" s="1"/>
      <c r="L953" s="1"/>
    </row>
    <row r="954" spans="1:12" ht="18">
      <c r="A954" s="45" t="str">
        <f>'Протоколы испытаний'!A954</f>
        <v>Fбином(xi)</v>
      </c>
      <c r="B954" s="91">
        <f>'Протоколы испытаний'!B954</f>
        <v>0</v>
      </c>
      <c r="C954" s="53">
        <f>'Протоколы испытаний'!C954</f>
        <v>0.51290999999999998</v>
      </c>
      <c r="D954" s="53">
        <f>'Протоколы испытаний'!D954</f>
        <v>0.87927</v>
      </c>
      <c r="E954" s="53">
        <f>'Протоколы испытаний'!E954</f>
        <v>0.98394999999999999</v>
      </c>
      <c r="F954" s="53">
        <f>'Протоколы испытаний'!F954</f>
        <v>0.99890000000000001</v>
      </c>
      <c r="G954" s="53">
        <f>'Протоколы испытаний'!G954</f>
        <v>0.99997000000000003</v>
      </c>
      <c r="H954" s="97">
        <f>'Протоколы испытаний'!H954</f>
        <v>1</v>
      </c>
      <c r="I954" s="1"/>
      <c r="J954" s="1"/>
      <c r="K954" s="1"/>
      <c r="L954" s="1"/>
    </row>
    <row r="955" spans="1:12" ht="18">
      <c r="A955" s="45" t="str">
        <f>'Протоколы испытаний'!A955</f>
        <v>Fпуасс(xi)</v>
      </c>
      <c r="B955" s="91">
        <f>'Протоколы испытаний'!B955</f>
        <v>0</v>
      </c>
      <c r="C955" s="53">
        <f>'Протоколы испытаний'!C955</f>
        <v>0.53525999999999996</v>
      </c>
      <c r="D955" s="53">
        <f>'Протоколы испытаний'!D955</f>
        <v>0.87927</v>
      </c>
      <c r="E955" s="53">
        <f>'Протоколы испытаний'!E955</f>
        <v>0.98394999999999999</v>
      </c>
      <c r="F955" s="53">
        <f>'Протоколы испытаний'!F955</f>
        <v>0.99890000000000001</v>
      </c>
      <c r="G955" s="53">
        <f>'Протоколы испытаний'!G955</f>
        <v>0.99997000000000003</v>
      </c>
      <c r="H955" s="97">
        <f>'Протоколы испытаний'!H955</f>
        <v>1</v>
      </c>
      <c r="I955" s="1"/>
      <c r="J955" s="1"/>
      <c r="K955" s="1"/>
      <c r="L955" s="1"/>
    </row>
    <row r="956" spans="1:12" ht="18.75" thickBot="1">
      <c r="A956" s="46" t="str">
        <f>'Протоколы испытаний'!A956</f>
        <v>Fнорм((xi-x(i-1))/2)</v>
      </c>
      <c r="B956" s="94"/>
      <c r="C956" s="54">
        <f>'Протоколы испытаний'!C956</f>
        <v>0.43288618749631069</v>
      </c>
      <c r="D956" s="54">
        <f>'Протоколы испытаний'!D956</f>
        <v>0.88163821468107129</v>
      </c>
      <c r="E956" s="54">
        <f>'Протоколы испытаний'!E956</f>
        <v>0.99438505667354171</v>
      </c>
      <c r="F956" s="54">
        <f>'Протоколы испытаний'!F956</f>
        <v>0.99994940269737909</v>
      </c>
      <c r="G956" s="54">
        <f>'Протоколы испытаний'!G956</f>
        <v>0.99999991969272073</v>
      </c>
      <c r="H956" s="98">
        <f>'Протоколы испытаний'!H956</f>
        <v>1</v>
      </c>
      <c r="I956" s="1"/>
      <c r="J956" s="1"/>
      <c r="K956" s="1"/>
      <c r="L956" s="1"/>
    </row>
    <row r="957" spans="1:12" ht="19.5" thickTop="1">
      <c r="A957" s="1"/>
      <c r="B957" s="26"/>
      <c r="C957" s="26"/>
      <c r="D957" s="26"/>
      <c r="E957" s="25"/>
      <c r="F957" s="25"/>
      <c r="G957" s="25"/>
      <c r="H957" s="5"/>
      <c r="I957" s="1"/>
      <c r="J957" s="1"/>
      <c r="K957" s="1"/>
      <c r="L957" s="1"/>
    </row>
    <row r="958" spans="1:12" ht="18.75">
      <c r="A958" s="20" t="s">
        <v>81</v>
      </c>
      <c r="B958" s="25"/>
      <c r="C958" s="25"/>
      <c r="D958" s="25"/>
      <c r="E958" s="25"/>
      <c r="F958" s="25"/>
      <c r="G958" s="25"/>
      <c r="H958" s="95"/>
      <c r="I958" s="1"/>
      <c r="J958" s="1"/>
      <c r="K958" s="1"/>
      <c r="L958" s="100" t="s">
        <v>76</v>
      </c>
    </row>
    <row r="959" spans="1:12" ht="18.75">
      <c r="A959" s="20"/>
      <c r="B959" s="25"/>
      <c r="C959" s="25"/>
      <c r="D959" s="25"/>
      <c r="E959" s="25"/>
      <c r="F959" s="25"/>
      <c r="G959" s="25"/>
      <c r="H959" s="95"/>
      <c r="I959" s="1"/>
      <c r="J959" s="1"/>
      <c r="K959" s="1"/>
      <c r="L959" s="1"/>
    </row>
    <row r="960" spans="1:12" ht="18.75">
      <c r="A960" s="20"/>
      <c r="B960" s="25"/>
      <c r="C960" s="25"/>
      <c r="D960" s="25"/>
      <c r="E960" s="25"/>
      <c r="F960" s="25"/>
      <c r="G960" s="25"/>
      <c r="H960" s="95"/>
      <c r="I960" s="1"/>
      <c r="J960" s="1"/>
      <c r="K960" s="1"/>
      <c r="L960" s="1"/>
    </row>
    <row r="961" spans="1:12" ht="18.75">
      <c r="A961" s="20"/>
      <c r="B961" s="25"/>
      <c r="C961" s="25"/>
      <c r="D961" s="25"/>
      <c r="E961" s="25"/>
      <c r="F961" s="25"/>
      <c r="G961" s="25"/>
      <c r="H961" s="95"/>
      <c r="I961" s="1"/>
      <c r="J961" s="1"/>
      <c r="K961" s="1"/>
      <c r="L961" s="1"/>
    </row>
    <row r="962" spans="1:12" ht="1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9.5" thickBot="1">
      <c r="A963" s="10">
        <f>'Название и список группы'!A38</f>
        <v>37</v>
      </c>
      <c r="B963" s="113">
        <f>'Название и список группы'!B38</f>
        <v>0</v>
      </c>
      <c r="C963" s="113"/>
      <c r="D963" s="113"/>
      <c r="E963" s="113"/>
      <c r="F963" s="113"/>
      <c r="G963" s="113"/>
      <c r="H963" s="113"/>
      <c r="I963" s="113"/>
      <c r="J963" s="113"/>
      <c r="K963" s="1"/>
      <c r="L963" s="1">
        <f>L$27</f>
        <v>0</v>
      </c>
    </row>
    <row r="964" spans="1:12" ht="24.75" thickTop="1" thickBot="1">
      <c r="A964" s="38" t="str">
        <f>'Протоколы испытаний'!A964</f>
        <v>Номер серии</v>
      </c>
      <c r="B964" s="66">
        <f>'Протоколы испытаний'!B964</f>
        <v>1</v>
      </c>
      <c r="C964" s="28">
        <f>'Протоколы испытаний'!C964</f>
        <v>2</v>
      </c>
      <c r="D964" s="28">
        <f>'Протоколы испытаний'!D964</f>
        <v>3</v>
      </c>
      <c r="E964" s="28">
        <f>'Протоколы испытаний'!E964</f>
        <v>4</v>
      </c>
      <c r="F964" s="29">
        <f>'Протоколы испытаний'!F964</f>
        <v>5</v>
      </c>
      <c r="G964" s="71"/>
      <c r="H964" s="64" t="str">
        <f>'Протоколы испытаний'!H964</f>
        <v>число серий</v>
      </c>
      <c r="I964" s="2"/>
      <c r="J964" s="56" t="s">
        <v>0</v>
      </c>
      <c r="K964" s="1"/>
      <c r="L964" s="17" t="str">
        <f>L$2</f>
        <v>Выполните 8 испытаний</v>
      </c>
    </row>
    <row r="965" spans="1:12" ht="19.5" thickTop="1">
      <c r="A965" s="39" t="str">
        <f>'Протоколы испытаний'!A965</f>
        <v>Значения X   в 1-м испытании</v>
      </c>
      <c r="B965" s="30">
        <f>'Протоколы испытаний'!B965</f>
        <v>0</v>
      </c>
      <c r="C965" s="67">
        <f>'Протоколы испытаний'!C965</f>
        <v>0</v>
      </c>
      <c r="D965" s="67">
        <f>'Протоколы испытаний'!D965</f>
        <v>0</v>
      </c>
      <c r="E965" s="67">
        <f>'Протоколы испытаний'!E965</f>
        <v>0</v>
      </c>
      <c r="F965" s="68">
        <f>'Протоколы испытаний'!F965</f>
        <v>0</v>
      </c>
      <c r="G965" s="70"/>
      <c r="H965" s="67">
        <f>'Протоколы испытаний'!H965</f>
        <v>0</v>
      </c>
      <c r="I965" s="5"/>
      <c r="J965" s="57">
        <f>IF(SUM(H965:H972)&gt;0,1,10^(-5))</f>
        <v>1.0000000000000001E-5</v>
      </c>
      <c r="K965" s="1"/>
      <c r="L965" s="17" t="str">
        <f>L$3</f>
        <v>из 5 серий по 3 броска монеты</v>
      </c>
    </row>
    <row r="966" spans="1:12" ht="18.75">
      <c r="A966" s="40" t="str">
        <f>'Протоколы испытаний'!A966</f>
        <v>Значения X во 2-м испытании</v>
      </c>
      <c r="B966" s="32">
        <f>'Протоколы испытаний'!B966</f>
        <v>0</v>
      </c>
      <c r="C966" s="24">
        <f>'Протоколы испытаний'!C966</f>
        <v>0</v>
      </c>
      <c r="D966" s="24">
        <f>'Протоколы испытаний'!D966</f>
        <v>0</v>
      </c>
      <c r="E966" s="24">
        <f>'Протоколы испытаний'!E966</f>
        <v>0</v>
      </c>
      <c r="F966" s="77">
        <f>'Протоколы испытаний'!F966</f>
        <v>0</v>
      </c>
      <c r="G966" s="70"/>
      <c r="H966" s="24">
        <f>'Протоколы испытаний'!H966</f>
        <v>0</v>
      </c>
      <c r="I966" s="5"/>
      <c r="J966" s="1"/>
      <c r="K966" s="1"/>
      <c r="L966" s="1" t="str">
        <f>L$4</f>
        <v>X — число серий, в которых трижды</v>
      </c>
    </row>
    <row r="967" spans="1:12" ht="18.75">
      <c r="A967" s="40" t="str">
        <f>'Протоколы испытаний'!A967</f>
        <v>Значения X   в 3-м испытании</v>
      </c>
      <c r="B967" s="32">
        <f>'Протоколы испытаний'!B967</f>
        <v>0</v>
      </c>
      <c r="C967" s="24">
        <f>'Протоколы испытаний'!C967</f>
        <v>0</v>
      </c>
      <c r="D967" s="24">
        <f>'Протоколы испытаний'!D967</f>
        <v>0</v>
      </c>
      <c r="E967" s="24">
        <f>'Протоколы испытаний'!E967</f>
        <v>0</v>
      </c>
      <c r="F967" s="77">
        <f>'Протоколы испытаний'!F967</f>
        <v>0</v>
      </c>
      <c r="G967" s="70"/>
      <c r="H967" s="24">
        <f>'Протоколы испытаний'!H967</f>
        <v>0</v>
      </c>
      <c r="I967" s="5"/>
      <c r="J967" s="1"/>
      <c r="K967" s="1"/>
      <c r="L967" s="1" t="str">
        <f>L$5</f>
        <v>выпал орел.</v>
      </c>
    </row>
    <row r="968" spans="1:12" ht="18.75">
      <c r="A968" s="40" t="str">
        <f>'Протоколы испытаний'!A968</f>
        <v>Значения X   в 4-м испытании</v>
      </c>
      <c r="B968" s="32">
        <f>'Протоколы испытаний'!B968</f>
        <v>0</v>
      </c>
      <c r="C968" s="24">
        <f>'Протоколы испытаний'!C968</f>
        <v>0</v>
      </c>
      <c r="D968" s="24">
        <f>'Протоколы испытаний'!D968</f>
        <v>0</v>
      </c>
      <c r="E968" s="24">
        <f>'Протоколы испытаний'!E968</f>
        <v>0</v>
      </c>
      <c r="F968" s="77">
        <f>'Протоколы испытаний'!F968</f>
        <v>0</v>
      </c>
      <c r="G968" s="70"/>
      <c r="H968" s="24">
        <f>'Протоколы испытаний'!H968</f>
        <v>0</v>
      </c>
      <c r="I968" s="6"/>
      <c r="J968" s="1"/>
      <c r="K968" s="1"/>
      <c r="L968" s="1">
        <f>L$6</f>
        <v>0</v>
      </c>
    </row>
    <row r="969" spans="1:12" ht="18.75">
      <c r="A969" s="40" t="str">
        <f>'Протоколы испытаний'!A969</f>
        <v>Значения X   в 5-м испытании</v>
      </c>
      <c r="B969" s="32">
        <f>'Протоколы испытаний'!B969</f>
        <v>0</v>
      </c>
      <c r="C969" s="24">
        <f>'Протоколы испытаний'!C969</f>
        <v>0</v>
      </c>
      <c r="D969" s="24">
        <f>'Протоколы испытаний'!D969</f>
        <v>0</v>
      </c>
      <c r="E969" s="24">
        <f>'Протоколы испытаний'!E969</f>
        <v>0</v>
      </c>
      <c r="F969" s="77">
        <f>'Протоколы испытаний'!F969</f>
        <v>0</v>
      </c>
      <c r="G969" s="70"/>
      <c r="H969" s="24">
        <f>'Протоколы испытаний'!H969</f>
        <v>0</v>
      </c>
      <c r="I969" s="6"/>
      <c r="J969" s="1"/>
      <c r="K969" s="1"/>
      <c r="L969" s="1"/>
    </row>
    <row r="970" spans="1:12" ht="18.75">
      <c r="A970" s="40" t="str">
        <f>'Протоколы испытаний'!A970</f>
        <v>Значения X   в 6-м испытании</v>
      </c>
      <c r="B970" s="32">
        <f>'Протоколы испытаний'!B970</f>
        <v>0</v>
      </c>
      <c r="C970" s="24">
        <f>'Протоколы испытаний'!C970</f>
        <v>0</v>
      </c>
      <c r="D970" s="24">
        <f>'Протоколы испытаний'!D970</f>
        <v>0</v>
      </c>
      <c r="E970" s="24">
        <f>'Протоколы испытаний'!E970</f>
        <v>0</v>
      </c>
      <c r="F970" s="77">
        <f>'Протоколы испытаний'!F970</f>
        <v>0</v>
      </c>
      <c r="G970" s="70"/>
      <c r="H970" s="24">
        <f>'Протоколы испытаний'!H970</f>
        <v>0</v>
      </c>
      <c r="I970" s="6"/>
      <c r="J970" s="1"/>
      <c r="K970" s="1"/>
      <c r="L970" s="1"/>
    </row>
    <row r="971" spans="1:12" ht="18.75">
      <c r="A971" s="40" t="str">
        <f>'Протоколы испытаний'!A971</f>
        <v>Значения X   в 7-м испытании</v>
      </c>
      <c r="B971" s="32">
        <f>'Протоколы испытаний'!B971</f>
        <v>0</v>
      </c>
      <c r="C971" s="24">
        <f>'Протоколы испытаний'!C971</f>
        <v>0</v>
      </c>
      <c r="D971" s="24">
        <f>'Протоколы испытаний'!D971</f>
        <v>0</v>
      </c>
      <c r="E971" s="24">
        <f>'Протоколы испытаний'!E971</f>
        <v>0</v>
      </c>
      <c r="F971" s="77">
        <f>'Протоколы испытаний'!F971</f>
        <v>0</v>
      </c>
      <c r="G971" s="70"/>
      <c r="H971" s="24">
        <f>'Протоколы испытаний'!H971</f>
        <v>0</v>
      </c>
      <c r="I971" s="6"/>
      <c r="J971" s="1"/>
      <c r="K971" s="1"/>
      <c r="L971" s="1"/>
    </row>
    <row r="972" spans="1:12" ht="19.5" thickBot="1">
      <c r="A972" s="41" t="str">
        <f>'Протоколы испытаний'!A972</f>
        <v>Значения X   в 8-м испытании</v>
      </c>
      <c r="B972" s="34">
        <f>'Протоколы испытаний'!B972</f>
        <v>0</v>
      </c>
      <c r="C972" s="69">
        <f>'Протоколы испытаний'!C972</f>
        <v>0</v>
      </c>
      <c r="D972" s="69">
        <f>'Протоколы испытаний'!D972</f>
        <v>0</v>
      </c>
      <c r="E972" s="69">
        <f>'Протоколы испытаний'!E972</f>
        <v>0</v>
      </c>
      <c r="F972" s="78">
        <f>'Протоколы испытаний'!F972</f>
        <v>0</v>
      </c>
      <c r="G972" s="70"/>
      <c r="H972" s="27">
        <f>'Протоколы испытаний'!H972</f>
        <v>0</v>
      </c>
      <c r="I972" s="6"/>
      <c r="J972" s="1"/>
      <c r="K972" s="1"/>
      <c r="L972" s="1">
        <f>L$10</f>
        <v>0</v>
      </c>
    </row>
    <row r="973" spans="1:12" ht="20.25" thickTop="1" thickBot="1">
      <c r="A973" s="81" t="str">
        <f>'Протоколы испытаний'!A973</f>
        <v>xi</v>
      </c>
      <c r="B973" s="82">
        <f>'Протоколы испытаний'!B973</f>
        <v>0</v>
      </c>
      <c r="C973" s="83">
        <f>'Протоколы испытаний'!C973</f>
        <v>1</v>
      </c>
      <c r="D973" s="83">
        <f>'Протоколы испытаний'!D973</f>
        <v>2</v>
      </c>
      <c r="E973" s="83">
        <f>'Протоколы испытаний'!E973</f>
        <v>3</v>
      </c>
      <c r="F973" s="83">
        <f>'Протоколы испытаний'!F973</f>
        <v>4</v>
      </c>
      <c r="G973" s="83">
        <f>'Протоколы испытаний'!G973</f>
        <v>5</v>
      </c>
      <c r="H973" s="83" t="str">
        <f>'Протоколы испытаний'!H973</f>
        <v>&gt;5</v>
      </c>
      <c r="I973" s="6"/>
      <c r="J973" s="1"/>
      <c r="K973" s="1"/>
      <c r="L973" s="1">
        <f>L$11</f>
        <v>0</v>
      </c>
    </row>
    <row r="974" spans="1:12" ht="18.75">
      <c r="A974" s="72" t="str">
        <f>'Протоколы испытаний'!A974</f>
        <v>n(X=xi)</v>
      </c>
      <c r="B974" s="108">
        <f>'Протоколы испытаний'!B974</f>
        <v>0</v>
      </c>
      <c r="C974" s="109">
        <f>'Протоколы испытаний'!C974</f>
        <v>0</v>
      </c>
      <c r="D974" s="109">
        <f>'Протоколы испытаний'!D974</f>
        <v>0</v>
      </c>
      <c r="E974" s="109">
        <f>'Протоколы испытаний'!E974</f>
        <v>0</v>
      </c>
      <c r="F974" s="109">
        <f>'Протоколы испытаний'!F974</f>
        <v>0</v>
      </c>
      <c r="G974" s="109">
        <f>'Протоколы испытаний'!G974</f>
        <v>0</v>
      </c>
      <c r="H974" s="110">
        <f>'Протоколы испытаний'!H974</f>
        <v>0</v>
      </c>
      <c r="I974" s="6">
        <f>SUM(B974:H974)</f>
        <v>0</v>
      </c>
      <c r="J974" s="1"/>
      <c r="K974" s="1"/>
      <c r="L974" s="1">
        <f>L$12</f>
        <v>0</v>
      </c>
    </row>
    <row r="975" spans="1:12" ht="19.5" thickBot="1">
      <c r="A975" s="46" t="str">
        <f>'Протоколы испытаний'!A975</f>
        <v>w(X=xi)</v>
      </c>
      <c r="B975" s="34">
        <f>IF($I974=0,0,B974/$I974)</f>
        <v>0</v>
      </c>
      <c r="C975" s="69">
        <f t="shared" ref="C975" si="213">IF($I974=0,0,C974/$I974)</f>
        <v>0</v>
      </c>
      <c r="D975" s="69">
        <f t="shared" ref="D975" si="214">IF($I974=0,0,D974/$I974)</f>
        <v>0</v>
      </c>
      <c r="E975" s="69">
        <f t="shared" ref="E975" si="215">IF($I974=0,0,E974/$I974)</f>
        <v>0</v>
      </c>
      <c r="F975" s="69">
        <f t="shared" ref="F975" si="216">IF($I974=0,0,F974/$I974)</f>
        <v>0</v>
      </c>
      <c r="G975" s="69">
        <f t="shared" ref="G975" si="217">IF($I974=0,0,G974/$I974)</f>
        <v>0</v>
      </c>
      <c r="H975" s="78">
        <f t="shared" ref="H975" si="218">IF($I974=0,0,H974/$I974)</f>
        <v>0</v>
      </c>
      <c r="I975" s="6">
        <f>SUM(B975:H975)</f>
        <v>0</v>
      </c>
      <c r="J975" s="1"/>
      <c r="K975" s="1"/>
      <c r="L975" s="1">
        <f>L$13</f>
        <v>0</v>
      </c>
    </row>
    <row r="976" spans="1:12" ht="19.5" thickTop="1">
      <c r="A976" s="47" t="str">
        <f>'Протоколы испытаний'!A976</f>
        <v>p(xi) (для биномиального закона)</v>
      </c>
      <c r="B976" s="88">
        <f>'Протоколы испытаний'!B976</f>
        <v>0.51290999999999998</v>
      </c>
      <c r="C976" s="106">
        <f>'Протоколы испытаний'!C976</f>
        <v>0.36636000000000002</v>
      </c>
      <c r="D976" s="106" t="str">
        <f>'Протоколы испытаний'!D976</f>
        <v>0.10468</v>
      </c>
      <c r="E976" s="106">
        <f>'Протоколы испытаний'!E976</f>
        <v>1.495E-2</v>
      </c>
      <c r="F976" s="106">
        <f>'Протоколы испытаний'!F976</f>
        <v>1.07E-3</v>
      </c>
      <c r="G976" s="106">
        <f>'Протоколы испытаний'!G976</f>
        <v>3.0000000000000001E-5</v>
      </c>
      <c r="H976" s="107">
        <f>'Протоколы испытаний'!H976</f>
        <v>0</v>
      </c>
      <c r="I976" s="6"/>
      <c r="J976" s="1"/>
      <c r="K976" s="1"/>
      <c r="L976" s="1">
        <f>L$14</f>
        <v>0</v>
      </c>
    </row>
    <row r="977" spans="1:12" ht="18">
      <c r="A977" s="45" t="str">
        <f>'Протоколы испытаний'!A977</f>
        <v>p(xi) (для закона Пуассона)</v>
      </c>
      <c r="B977" s="91">
        <f>'Протоколы испытаний'!B977</f>
        <v>0.53525999999999996</v>
      </c>
      <c r="C977" s="53">
        <f>'Протоколы испытаний'!C977</f>
        <v>0.33454</v>
      </c>
      <c r="D977" s="53">
        <f>'Протоколы испытаний'!D977</f>
        <v>0.10453999999999999</v>
      </c>
      <c r="E977" s="53">
        <f>'Протоколы испытаний'!E977</f>
        <v>2.1780000000000001E-2</v>
      </c>
      <c r="F977" s="53">
        <f>'Протоколы испытаний'!F977</f>
        <v>3.3999999999999998E-3</v>
      </c>
      <c r="G977" s="53">
        <f>'Протоколы испытаний'!G977</f>
        <v>4.2999999999999999E-4</v>
      </c>
      <c r="H977" s="97">
        <f>'Протоколы испытаний'!H977</f>
        <v>0</v>
      </c>
      <c r="I977" s="1"/>
      <c r="J977" s="1"/>
      <c r="K977" s="1"/>
      <c r="L977" s="1">
        <f>L$15</f>
        <v>0</v>
      </c>
    </row>
    <row r="978" spans="1:12" ht="18">
      <c r="A978" s="45" t="str">
        <f>'Протоколы испытаний'!A978</f>
        <v>p(xi) (по теореме Муавра-Лапласа)</v>
      </c>
      <c r="B978" s="91">
        <f>'Протоколы испытаний'!B978</f>
        <v>0.37745124180654221</v>
      </c>
      <c r="C978" s="53">
        <f>'Протоколы испытаний'!C978</f>
        <v>0.47438196387197351</v>
      </c>
      <c r="D978" s="53">
        <f>'Протоколы испытаний'!D978</f>
        <v>9.5776066705217863E-2</v>
      </c>
      <c r="E978" s="53">
        <f>'Протоколы испытаний'!E978</f>
        <v>3.1063282434063348E-3</v>
      </c>
      <c r="F978" s="53">
        <f>'Протоколы испытаний'!F978</f>
        <v>1.6184497205098575E-5</v>
      </c>
      <c r="G978" s="53">
        <f>'Протоколы испытаний'!G978</f>
        <v>1.35460475991584E-8</v>
      </c>
      <c r="H978" s="97">
        <f>'Протоколы испытаний'!H978</f>
        <v>0</v>
      </c>
      <c r="I978" s="1"/>
      <c r="J978" s="1"/>
      <c r="K978" s="1"/>
      <c r="L978" s="1">
        <f>L$17</f>
        <v>0</v>
      </c>
    </row>
    <row r="979" spans="1:12" ht="18">
      <c r="A979" s="45" t="str">
        <f>'Протоколы испытаний'!A979</f>
        <v>Fвыб(xi)</v>
      </c>
      <c r="B979" s="32">
        <v>0</v>
      </c>
      <c r="C979" s="24">
        <f>B975</f>
        <v>0</v>
      </c>
      <c r="D979" s="24">
        <f>SUM(B975:C975)</f>
        <v>0</v>
      </c>
      <c r="E979" s="24">
        <f>SUM(B975:D975)</f>
        <v>0</v>
      </c>
      <c r="F979" s="24">
        <f>SUM(B975:E975)</f>
        <v>0</v>
      </c>
      <c r="G979" s="24">
        <f>SUM(B975:F975)</f>
        <v>0</v>
      </c>
      <c r="H979" s="77">
        <f>SUM(B975:G975)</f>
        <v>0</v>
      </c>
      <c r="I979" s="1"/>
      <c r="J979" s="1"/>
      <c r="K979" s="1"/>
      <c r="L979" s="1"/>
    </row>
    <row r="980" spans="1:12" ht="18">
      <c r="A980" s="45" t="str">
        <f>'Протоколы испытаний'!A980</f>
        <v>Fбином(xi)</v>
      </c>
      <c r="B980" s="91">
        <f>'Протоколы испытаний'!B980</f>
        <v>0</v>
      </c>
      <c r="C980" s="53">
        <f>'Протоколы испытаний'!C980</f>
        <v>0.51290999999999998</v>
      </c>
      <c r="D980" s="53">
        <f>'Протоколы испытаний'!D980</f>
        <v>0.87927</v>
      </c>
      <c r="E980" s="53">
        <f>'Протоколы испытаний'!E980</f>
        <v>0.98394999999999999</v>
      </c>
      <c r="F980" s="53">
        <f>'Протоколы испытаний'!F980</f>
        <v>0.99890000000000001</v>
      </c>
      <c r="G980" s="53">
        <f>'Протоколы испытаний'!G980</f>
        <v>0.99997000000000003</v>
      </c>
      <c r="H980" s="97">
        <f>'Протоколы испытаний'!H980</f>
        <v>1</v>
      </c>
      <c r="I980" s="1"/>
      <c r="J980" s="1"/>
      <c r="K980" s="1"/>
      <c r="L980" s="1"/>
    </row>
    <row r="981" spans="1:12" ht="18">
      <c r="A981" s="45" t="str">
        <f>'Протоколы испытаний'!A981</f>
        <v>Fпуасс(xi)</v>
      </c>
      <c r="B981" s="91">
        <f>'Протоколы испытаний'!B981</f>
        <v>0</v>
      </c>
      <c r="C981" s="53">
        <f>'Протоколы испытаний'!C981</f>
        <v>0.53525999999999996</v>
      </c>
      <c r="D981" s="53">
        <f>'Протоколы испытаний'!D981</f>
        <v>0.87927</v>
      </c>
      <c r="E981" s="53">
        <f>'Протоколы испытаний'!E981</f>
        <v>0.98394999999999999</v>
      </c>
      <c r="F981" s="53">
        <f>'Протоколы испытаний'!F981</f>
        <v>0.99890000000000001</v>
      </c>
      <c r="G981" s="53">
        <f>'Протоколы испытаний'!G981</f>
        <v>0.99997000000000003</v>
      </c>
      <c r="H981" s="97">
        <f>'Протоколы испытаний'!H981</f>
        <v>1</v>
      </c>
      <c r="I981" s="1"/>
      <c r="J981" s="1"/>
      <c r="K981" s="1"/>
      <c r="L981" s="1"/>
    </row>
    <row r="982" spans="1:12" ht="18.75" thickBot="1">
      <c r="A982" s="46" t="str">
        <f>'Протоколы испытаний'!A982</f>
        <v>Fнорм((xi-x(i-1))/2)</v>
      </c>
      <c r="B982" s="94"/>
      <c r="C982" s="54">
        <f>'Протоколы испытаний'!C982</f>
        <v>0.43288618749631069</v>
      </c>
      <c r="D982" s="54">
        <f>'Протоколы испытаний'!D982</f>
        <v>0.88163821468107129</v>
      </c>
      <c r="E982" s="54">
        <f>'Протоколы испытаний'!E982</f>
        <v>0.99438505667354171</v>
      </c>
      <c r="F982" s="54">
        <f>'Протоколы испытаний'!F982</f>
        <v>0.99994940269737909</v>
      </c>
      <c r="G982" s="54">
        <f>'Протоколы испытаний'!G982</f>
        <v>0.99999991969272073</v>
      </c>
      <c r="H982" s="98">
        <f>'Протоколы испытаний'!H982</f>
        <v>1</v>
      </c>
      <c r="I982" s="1"/>
      <c r="J982" s="1"/>
      <c r="K982" s="1"/>
      <c r="L982" s="1"/>
    </row>
    <row r="983" spans="1:12" ht="19.5" thickTop="1">
      <c r="A983" s="1"/>
      <c r="B983" s="26"/>
      <c r="C983" s="26"/>
      <c r="D983" s="26"/>
      <c r="E983" s="25"/>
      <c r="F983" s="25"/>
      <c r="G983" s="25"/>
      <c r="H983" s="5"/>
      <c r="I983" s="1"/>
      <c r="J983" s="1"/>
      <c r="K983" s="1"/>
      <c r="L983" s="1"/>
    </row>
    <row r="984" spans="1:12" ht="18.75">
      <c r="A984" s="20" t="s">
        <v>81</v>
      </c>
      <c r="B984" s="25"/>
      <c r="C984" s="25"/>
      <c r="D984" s="25"/>
      <c r="E984" s="25"/>
      <c r="F984" s="25"/>
      <c r="G984" s="25"/>
      <c r="H984" s="95"/>
      <c r="I984" s="1"/>
      <c r="J984" s="1"/>
      <c r="K984" s="1"/>
      <c r="L984" s="100" t="s">
        <v>76</v>
      </c>
    </row>
    <row r="985" spans="1:12" ht="18.75">
      <c r="A985" s="20"/>
      <c r="B985" s="25"/>
      <c r="C985" s="25"/>
      <c r="D985" s="25"/>
      <c r="E985" s="25"/>
      <c r="F985" s="25"/>
      <c r="G985" s="25"/>
      <c r="H985" s="95"/>
      <c r="I985" s="1"/>
      <c r="J985" s="1"/>
      <c r="K985" s="1"/>
      <c r="L985" s="1"/>
    </row>
    <row r="986" spans="1:12" ht="18.75">
      <c r="A986" s="20"/>
      <c r="B986" s="25"/>
      <c r="C986" s="25"/>
      <c r="D986" s="25"/>
      <c r="E986" s="25"/>
      <c r="F986" s="25"/>
      <c r="G986" s="25"/>
      <c r="H986" s="95"/>
      <c r="I986" s="1"/>
      <c r="J986" s="1"/>
      <c r="K986" s="1"/>
      <c r="L986" s="1"/>
    </row>
    <row r="987" spans="1:12" ht="18.75">
      <c r="A987" s="20"/>
      <c r="B987" s="25"/>
      <c r="C987" s="25"/>
      <c r="D987" s="25"/>
      <c r="E987" s="25"/>
      <c r="F987" s="25"/>
      <c r="G987" s="25"/>
      <c r="H987" s="95"/>
      <c r="I987" s="1"/>
      <c r="J987" s="1"/>
      <c r="K987" s="1"/>
      <c r="L987" s="1"/>
    </row>
    <row r="988" spans="1:12" ht="1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9.5" thickBot="1">
      <c r="A989" s="10">
        <f>'Название и список группы'!A39</f>
        <v>38</v>
      </c>
      <c r="B989" s="113">
        <f>'Название и список группы'!B39</f>
        <v>0</v>
      </c>
      <c r="C989" s="113"/>
      <c r="D989" s="113"/>
      <c r="E989" s="113"/>
      <c r="F989" s="113"/>
      <c r="G989" s="113"/>
      <c r="H989" s="113"/>
      <c r="I989" s="113"/>
      <c r="J989" s="113"/>
      <c r="K989" s="1"/>
      <c r="L989" s="1">
        <f>L$27</f>
        <v>0</v>
      </c>
    </row>
    <row r="990" spans="1:12" ht="24.75" thickTop="1" thickBot="1">
      <c r="A990" s="38" t="str">
        <f>'Протоколы испытаний'!A990</f>
        <v>Номер серии</v>
      </c>
      <c r="B990" s="66">
        <f>'Протоколы испытаний'!B990</f>
        <v>1</v>
      </c>
      <c r="C990" s="28">
        <f>'Протоколы испытаний'!C990</f>
        <v>2</v>
      </c>
      <c r="D990" s="28">
        <f>'Протоколы испытаний'!D990</f>
        <v>3</v>
      </c>
      <c r="E990" s="28">
        <f>'Протоколы испытаний'!E990</f>
        <v>4</v>
      </c>
      <c r="F990" s="29">
        <f>'Протоколы испытаний'!F990</f>
        <v>5</v>
      </c>
      <c r="G990" s="71"/>
      <c r="H990" s="64" t="str">
        <f>'Протоколы испытаний'!H990</f>
        <v>число серий</v>
      </c>
      <c r="I990" s="2"/>
      <c r="J990" s="56" t="s">
        <v>0</v>
      </c>
      <c r="K990" s="1"/>
      <c r="L990" s="17" t="str">
        <f>L$2</f>
        <v>Выполните 8 испытаний</v>
      </c>
    </row>
    <row r="991" spans="1:12" ht="19.5" thickTop="1">
      <c r="A991" s="39" t="str">
        <f>'Протоколы испытаний'!A991</f>
        <v>Значения X   в 1-м испытании</v>
      </c>
      <c r="B991" s="30">
        <f>'Протоколы испытаний'!B991</f>
        <v>0</v>
      </c>
      <c r="C991" s="67">
        <f>'Протоколы испытаний'!C991</f>
        <v>0</v>
      </c>
      <c r="D991" s="67">
        <f>'Протоколы испытаний'!D991</f>
        <v>0</v>
      </c>
      <c r="E991" s="67">
        <f>'Протоколы испытаний'!E991</f>
        <v>0</v>
      </c>
      <c r="F991" s="68">
        <f>'Протоколы испытаний'!F991</f>
        <v>0</v>
      </c>
      <c r="G991" s="70"/>
      <c r="H991" s="67">
        <f>'Протоколы испытаний'!H991</f>
        <v>0</v>
      </c>
      <c r="I991" s="5"/>
      <c r="J991" s="57">
        <f>IF(SUM(H991:H998)&gt;0,1,10^(-5))</f>
        <v>1.0000000000000001E-5</v>
      </c>
      <c r="K991" s="1"/>
      <c r="L991" s="17" t="str">
        <f>L$3</f>
        <v>из 5 серий по 3 броска монеты</v>
      </c>
    </row>
    <row r="992" spans="1:12" ht="18.75">
      <c r="A992" s="40" t="str">
        <f>'Протоколы испытаний'!A992</f>
        <v>Значения X во 2-м испытании</v>
      </c>
      <c r="B992" s="32">
        <f>'Протоколы испытаний'!B992</f>
        <v>0</v>
      </c>
      <c r="C992" s="24">
        <f>'Протоколы испытаний'!C992</f>
        <v>0</v>
      </c>
      <c r="D992" s="24">
        <f>'Протоколы испытаний'!D992</f>
        <v>0</v>
      </c>
      <c r="E992" s="24">
        <f>'Протоколы испытаний'!E992</f>
        <v>0</v>
      </c>
      <c r="F992" s="77">
        <f>'Протоколы испытаний'!F992</f>
        <v>0</v>
      </c>
      <c r="G992" s="70"/>
      <c r="H992" s="24">
        <f>'Протоколы испытаний'!H992</f>
        <v>0</v>
      </c>
      <c r="I992" s="5"/>
      <c r="J992" s="1"/>
      <c r="K992" s="1"/>
      <c r="L992" s="1" t="str">
        <f>L$4</f>
        <v>X — число серий, в которых трижды</v>
      </c>
    </row>
    <row r="993" spans="1:12" ht="18.75">
      <c r="A993" s="40" t="str">
        <f>'Протоколы испытаний'!A993</f>
        <v>Значения X   в 3-м испытании</v>
      </c>
      <c r="B993" s="32">
        <f>'Протоколы испытаний'!B993</f>
        <v>0</v>
      </c>
      <c r="C993" s="24">
        <f>'Протоколы испытаний'!C993</f>
        <v>0</v>
      </c>
      <c r="D993" s="24">
        <f>'Протоколы испытаний'!D993</f>
        <v>0</v>
      </c>
      <c r="E993" s="24">
        <f>'Протоколы испытаний'!E993</f>
        <v>0</v>
      </c>
      <c r="F993" s="77">
        <f>'Протоколы испытаний'!F993</f>
        <v>0</v>
      </c>
      <c r="G993" s="70"/>
      <c r="H993" s="24">
        <f>'Протоколы испытаний'!H993</f>
        <v>0</v>
      </c>
      <c r="I993" s="5"/>
      <c r="J993" s="1"/>
      <c r="K993" s="1"/>
      <c r="L993" s="1" t="str">
        <f>L$5</f>
        <v>выпал орел.</v>
      </c>
    </row>
    <row r="994" spans="1:12" ht="18.75">
      <c r="A994" s="40" t="str">
        <f>'Протоколы испытаний'!A994</f>
        <v>Значения X   в 4-м испытании</v>
      </c>
      <c r="B994" s="32">
        <f>'Протоколы испытаний'!B994</f>
        <v>0</v>
      </c>
      <c r="C994" s="24">
        <f>'Протоколы испытаний'!C994</f>
        <v>0</v>
      </c>
      <c r="D994" s="24">
        <f>'Протоколы испытаний'!D994</f>
        <v>0</v>
      </c>
      <c r="E994" s="24">
        <f>'Протоколы испытаний'!E994</f>
        <v>0</v>
      </c>
      <c r="F994" s="77">
        <f>'Протоколы испытаний'!F994</f>
        <v>0</v>
      </c>
      <c r="G994" s="70"/>
      <c r="H994" s="24">
        <f>'Протоколы испытаний'!H994</f>
        <v>0</v>
      </c>
      <c r="I994" s="6"/>
      <c r="J994" s="1"/>
      <c r="K994" s="1"/>
      <c r="L994" s="1">
        <f>L$6</f>
        <v>0</v>
      </c>
    </row>
    <row r="995" spans="1:12" ht="18.75">
      <c r="A995" s="40" t="str">
        <f>'Протоколы испытаний'!A995</f>
        <v>Значения X   в 5-м испытании</v>
      </c>
      <c r="B995" s="32">
        <f>'Протоколы испытаний'!B995</f>
        <v>0</v>
      </c>
      <c r="C995" s="24">
        <f>'Протоколы испытаний'!C995</f>
        <v>0</v>
      </c>
      <c r="D995" s="24">
        <f>'Протоколы испытаний'!D995</f>
        <v>0</v>
      </c>
      <c r="E995" s="24">
        <f>'Протоколы испытаний'!E995</f>
        <v>0</v>
      </c>
      <c r="F995" s="77">
        <f>'Протоколы испытаний'!F995</f>
        <v>0</v>
      </c>
      <c r="G995" s="70"/>
      <c r="H995" s="24">
        <f>'Протоколы испытаний'!H995</f>
        <v>0</v>
      </c>
      <c r="I995" s="6"/>
      <c r="J995" s="1"/>
      <c r="K995" s="1"/>
      <c r="L995" s="1"/>
    </row>
    <row r="996" spans="1:12" ht="18.75">
      <c r="A996" s="40" t="str">
        <f>'Протоколы испытаний'!A996</f>
        <v>Значения X   в 6-м испытании</v>
      </c>
      <c r="B996" s="32">
        <f>'Протоколы испытаний'!B996</f>
        <v>0</v>
      </c>
      <c r="C996" s="24">
        <f>'Протоколы испытаний'!C996</f>
        <v>0</v>
      </c>
      <c r="D996" s="24">
        <f>'Протоколы испытаний'!D996</f>
        <v>0</v>
      </c>
      <c r="E996" s="24">
        <f>'Протоколы испытаний'!E996</f>
        <v>0</v>
      </c>
      <c r="F996" s="77">
        <f>'Протоколы испытаний'!F996</f>
        <v>0</v>
      </c>
      <c r="G996" s="70"/>
      <c r="H996" s="24">
        <f>'Протоколы испытаний'!H996</f>
        <v>0</v>
      </c>
      <c r="I996" s="6"/>
      <c r="J996" s="1"/>
      <c r="K996" s="1"/>
      <c r="L996" s="1"/>
    </row>
    <row r="997" spans="1:12" ht="18.75">
      <c r="A997" s="40" t="str">
        <f>'Протоколы испытаний'!A997</f>
        <v>Значения X   в 7-м испытании</v>
      </c>
      <c r="B997" s="32">
        <f>'Протоколы испытаний'!B997</f>
        <v>0</v>
      </c>
      <c r="C997" s="24">
        <f>'Протоколы испытаний'!C997</f>
        <v>0</v>
      </c>
      <c r="D997" s="24">
        <f>'Протоколы испытаний'!D997</f>
        <v>0</v>
      </c>
      <c r="E997" s="24">
        <f>'Протоколы испытаний'!E997</f>
        <v>0</v>
      </c>
      <c r="F997" s="77">
        <f>'Протоколы испытаний'!F997</f>
        <v>0</v>
      </c>
      <c r="G997" s="70"/>
      <c r="H997" s="24">
        <f>'Протоколы испытаний'!H997</f>
        <v>0</v>
      </c>
      <c r="I997" s="6"/>
      <c r="J997" s="1"/>
      <c r="K997" s="1"/>
      <c r="L997" s="1"/>
    </row>
    <row r="998" spans="1:12" ht="19.5" thickBot="1">
      <c r="A998" s="41" t="str">
        <f>'Протоколы испытаний'!A998</f>
        <v>Значения X   в 8-м испытании</v>
      </c>
      <c r="B998" s="34">
        <f>'Протоколы испытаний'!B998</f>
        <v>0</v>
      </c>
      <c r="C998" s="69">
        <f>'Протоколы испытаний'!C998</f>
        <v>0</v>
      </c>
      <c r="D998" s="69">
        <f>'Протоколы испытаний'!D998</f>
        <v>0</v>
      </c>
      <c r="E998" s="69">
        <f>'Протоколы испытаний'!E998</f>
        <v>0</v>
      </c>
      <c r="F998" s="78">
        <f>'Протоколы испытаний'!F998</f>
        <v>0</v>
      </c>
      <c r="G998" s="70"/>
      <c r="H998" s="27">
        <f>'Протоколы испытаний'!H998</f>
        <v>0</v>
      </c>
      <c r="I998" s="6"/>
      <c r="J998" s="1"/>
      <c r="K998" s="1"/>
      <c r="L998" s="1">
        <f>L$10</f>
        <v>0</v>
      </c>
    </row>
    <row r="999" spans="1:12" ht="20.25" thickTop="1" thickBot="1">
      <c r="A999" s="81" t="str">
        <f>'Протоколы испытаний'!A999</f>
        <v>xi</v>
      </c>
      <c r="B999" s="82">
        <f>'Протоколы испытаний'!B999</f>
        <v>0</v>
      </c>
      <c r="C999" s="83">
        <f>'Протоколы испытаний'!C999</f>
        <v>1</v>
      </c>
      <c r="D999" s="83">
        <f>'Протоколы испытаний'!D999</f>
        <v>2</v>
      </c>
      <c r="E999" s="83">
        <f>'Протоколы испытаний'!E999</f>
        <v>3</v>
      </c>
      <c r="F999" s="83">
        <f>'Протоколы испытаний'!F999</f>
        <v>4</v>
      </c>
      <c r="G999" s="83">
        <f>'Протоколы испытаний'!G999</f>
        <v>5</v>
      </c>
      <c r="H999" s="83" t="str">
        <f>'Протоколы испытаний'!H999</f>
        <v>&gt;5</v>
      </c>
      <c r="I999" s="6"/>
      <c r="J999" s="1"/>
      <c r="K999" s="1"/>
      <c r="L999" s="1">
        <f>L$11</f>
        <v>0</v>
      </c>
    </row>
    <row r="1000" spans="1:12" ht="18.75">
      <c r="A1000" s="72" t="str">
        <f>'Протоколы испытаний'!A1000</f>
        <v>n(X=xi)</v>
      </c>
      <c r="B1000" s="108">
        <f>'Протоколы испытаний'!B1000</f>
        <v>0</v>
      </c>
      <c r="C1000" s="109">
        <f>'Протоколы испытаний'!C1000</f>
        <v>0</v>
      </c>
      <c r="D1000" s="109">
        <f>'Протоколы испытаний'!D1000</f>
        <v>0</v>
      </c>
      <c r="E1000" s="109">
        <f>'Протоколы испытаний'!E1000</f>
        <v>0</v>
      </c>
      <c r="F1000" s="109">
        <f>'Протоколы испытаний'!F1000</f>
        <v>0</v>
      </c>
      <c r="G1000" s="109">
        <f>'Протоколы испытаний'!G1000</f>
        <v>0</v>
      </c>
      <c r="H1000" s="110">
        <f>'Протоколы испытаний'!H1000</f>
        <v>0</v>
      </c>
      <c r="I1000" s="6">
        <f>SUM(B1000:H1000)</f>
        <v>0</v>
      </c>
      <c r="J1000" s="1"/>
      <c r="K1000" s="1"/>
      <c r="L1000" s="1">
        <f>L$12</f>
        <v>0</v>
      </c>
    </row>
    <row r="1001" spans="1:12" ht="19.5" thickBot="1">
      <c r="A1001" s="46" t="str">
        <f>'Протоколы испытаний'!A1001</f>
        <v>w(X=xi)</v>
      </c>
      <c r="B1001" s="34">
        <f>IF($I1000=0,0,B1000/$I1000)</f>
        <v>0</v>
      </c>
      <c r="C1001" s="69">
        <f t="shared" ref="C1001" si="219">IF($I1000=0,0,C1000/$I1000)</f>
        <v>0</v>
      </c>
      <c r="D1001" s="69">
        <f t="shared" ref="D1001" si="220">IF($I1000=0,0,D1000/$I1000)</f>
        <v>0</v>
      </c>
      <c r="E1001" s="69">
        <f t="shared" ref="E1001" si="221">IF($I1000=0,0,E1000/$I1000)</f>
        <v>0</v>
      </c>
      <c r="F1001" s="69">
        <f t="shared" ref="F1001" si="222">IF($I1000=0,0,F1000/$I1000)</f>
        <v>0</v>
      </c>
      <c r="G1001" s="69">
        <f t="shared" ref="G1001" si="223">IF($I1000=0,0,G1000/$I1000)</f>
        <v>0</v>
      </c>
      <c r="H1001" s="78">
        <f t="shared" ref="H1001" si="224">IF($I1000=0,0,H1000/$I1000)</f>
        <v>0</v>
      </c>
      <c r="I1001" s="6">
        <f>SUM(B1001:H1001)</f>
        <v>0</v>
      </c>
      <c r="J1001" s="1"/>
      <c r="K1001" s="1"/>
      <c r="L1001" s="1">
        <f>L$13</f>
        <v>0</v>
      </c>
    </row>
    <row r="1002" spans="1:12" ht="19.5" thickTop="1">
      <c r="A1002" s="47" t="str">
        <f>'Протоколы испытаний'!A1002</f>
        <v>p(xi) (для биномиального закона)</v>
      </c>
      <c r="B1002" s="88">
        <f>'Протоколы испытаний'!B1002</f>
        <v>0.51290999999999998</v>
      </c>
      <c r="C1002" s="106">
        <f>'Протоколы испытаний'!C1002</f>
        <v>0.36636000000000002</v>
      </c>
      <c r="D1002" s="106" t="str">
        <f>'Протоколы испытаний'!D1002</f>
        <v>0.10468</v>
      </c>
      <c r="E1002" s="106">
        <f>'Протоколы испытаний'!E1002</f>
        <v>1.495E-2</v>
      </c>
      <c r="F1002" s="106">
        <f>'Протоколы испытаний'!F1002</f>
        <v>1.07E-3</v>
      </c>
      <c r="G1002" s="106">
        <f>'Протоколы испытаний'!G1002</f>
        <v>3.0000000000000001E-5</v>
      </c>
      <c r="H1002" s="107">
        <f>'Протоколы испытаний'!H1002</f>
        <v>0</v>
      </c>
      <c r="I1002" s="6"/>
      <c r="J1002" s="1"/>
      <c r="K1002" s="1"/>
      <c r="L1002" s="1">
        <f>L$14</f>
        <v>0</v>
      </c>
    </row>
    <row r="1003" spans="1:12" ht="18">
      <c r="A1003" s="45" t="str">
        <f>'Протоколы испытаний'!A1003</f>
        <v>p(xi) (для закона Пуассона)</v>
      </c>
      <c r="B1003" s="91">
        <f>'Протоколы испытаний'!B1003</f>
        <v>0.53525999999999996</v>
      </c>
      <c r="C1003" s="53">
        <f>'Протоколы испытаний'!C1003</f>
        <v>0.33454</v>
      </c>
      <c r="D1003" s="53">
        <f>'Протоколы испытаний'!D1003</f>
        <v>0.10453999999999999</v>
      </c>
      <c r="E1003" s="53">
        <f>'Протоколы испытаний'!E1003</f>
        <v>2.1780000000000001E-2</v>
      </c>
      <c r="F1003" s="53">
        <f>'Протоколы испытаний'!F1003</f>
        <v>3.3999999999999998E-3</v>
      </c>
      <c r="G1003" s="53">
        <f>'Протоколы испытаний'!G1003</f>
        <v>4.2999999999999999E-4</v>
      </c>
      <c r="H1003" s="97">
        <f>'Протоколы испытаний'!H1003</f>
        <v>0</v>
      </c>
      <c r="I1003" s="1"/>
      <c r="J1003" s="1"/>
      <c r="K1003" s="1"/>
      <c r="L1003" s="1">
        <f>L$15</f>
        <v>0</v>
      </c>
    </row>
    <row r="1004" spans="1:12" ht="18">
      <c r="A1004" s="45" t="str">
        <f>'Протоколы испытаний'!A1004</f>
        <v>p(xi) (по теореме Муавра-Лапласа)</v>
      </c>
      <c r="B1004" s="91">
        <f>'Протоколы испытаний'!B1004</f>
        <v>0.37745124180654221</v>
      </c>
      <c r="C1004" s="53">
        <f>'Протоколы испытаний'!C1004</f>
        <v>0.47438196387197351</v>
      </c>
      <c r="D1004" s="53">
        <f>'Протоколы испытаний'!D1004</f>
        <v>9.5776066705217863E-2</v>
      </c>
      <c r="E1004" s="53">
        <f>'Протоколы испытаний'!E1004</f>
        <v>3.1063282434063348E-3</v>
      </c>
      <c r="F1004" s="53">
        <f>'Протоколы испытаний'!F1004</f>
        <v>1.6184497205098575E-5</v>
      </c>
      <c r="G1004" s="53">
        <f>'Протоколы испытаний'!G1004</f>
        <v>1.35460475991584E-8</v>
      </c>
      <c r="H1004" s="97">
        <f>'Протоколы испытаний'!H1004</f>
        <v>0</v>
      </c>
      <c r="I1004" s="1"/>
      <c r="J1004" s="1"/>
      <c r="K1004" s="1"/>
      <c r="L1004" s="1">
        <f>L$17</f>
        <v>0</v>
      </c>
    </row>
    <row r="1005" spans="1:12" ht="18">
      <c r="A1005" s="45" t="str">
        <f>'Протоколы испытаний'!A1005</f>
        <v>Fвыб(xi)</v>
      </c>
      <c r="B1005" s="32">
        <v>0</v>
      </c>
      <c r="C1005" s="24">
        <f>B1001</f>
        <v>0</v>
      </c>
      <c r="D1005" s="24">
        <f>SUM(B1001:C1001)</f>
        <v>0</v>
      </c>
      <c r="E1005" s="24">
        <f>SUM(B1001:D1001)</f>
        <v>0</v>
      </c>
      <c r="F1005" s="24">
        <f>SUM(B1001:E1001)</f>
        <v>0</v>
      </c>
      <c r="G1005" s="24">
        <f>SUM(B1001:F1001)</f>
        <v>0</v>
      </c>
      <c r="H1005" s="77">
        <f>SUM(B1001:G1001)</f>
        <v>0</v>
      </c>
      <c r="I1005" s="1"/>
      <c r="J1005" s="1"/>
      <c r="K1005" s="1"/>
      <c r="L1005" s="1"/>
    </row>
    <row r="1006" spans="1:12" ht="18">
      <c r="A1006" s="45" t="str">
        <f>'Протоколы испытаний'!A1006</f>
        <v>Fбином(xi)</v>
      </c>
      <c r="B1006" s="91">
        <f>'Протоколы испытаний'!B1006</f>
        <v>0</v>
      </c>
      <c r="C1006" s="53">
        <f>'Протоколы испытаний'!C1006</f>
        <v>0.51290999999999998</v>
      </c>
      <c r="D1006" s="53">
        <f>'Протоколы испытаний'!D1006</f>
        <v>0.87927</v>
      </c>
      <c r="E1006" s="53">
        <f>'Протоколы испытаний'!E1006</f>
        <v>0.98394999999999999</v>
      </c>
      <c r="F1006" s="53">
        <f>'Протоколы испытаний'!F1006</f>
        <v>0.99890000000000001</v>
      </c>
      <c r="G1006" s="53">
        <f>'Протоколы испытаний'!G1006</f>
        <v>0.99997000000000003</v>
      </c>
      <c r="H1006" s="97">
        <f>'Протоколы испытаний'!H1006</f>
        <v>1</v>
      </c>
      <c r="I1006" s="1"/>
      <c r="J1006" s="1"/>
      <c r="K1006" s="1"/>
      <c r="L1006" s="1"/>
    </row>
    <row r="1007" spans="1:12" ht="18">
      <c r="A1007" s="45" t="str">
        <f>'Протоколы испытаний'!A1007</f>
        <v>Fпуасс(xi)</v>
      </c>
      <c r="B1007" s="91">
        <f>'Протоколы испытаний'!B1007</f>
        <v>0</v>
      </c>
      <c r="C1007" s="53">
        <f>'Протоколы испытаний'!C1007</f>
        <v>0.53525999999999996</v>
      </c>
      <c r="D1007" s="53">
        <f>'Протоколы испытаний'!D1007</f>
        <v>0.87927</v>
      </c>
      <c r="E1007" s="53">
        <f>'Протоколы испытаний'!E1007</f>
        <v>0.98394999999999999</v>
      </c>
      <c r="F1007" s="53">
        <f>'Протоколы испытаний'!F1007</f>
        <v>0.99890000000000001</v>
      </c>
      <c r="G1007" s="53">
        <f>'Протоколы испытаний'!G1007</f>
        <v>0.99997000000000003</v>
      </c>
      <c r="H1007" s="97">
        <f>'Протоколы испытаний'!H1007</f>
        <v>1</v>
      </c>
      <c r="I1007" s="1"/>
      <c r="J1007" s="1"/>
      <c r="K1007" s="1"/>
      <c r="L1007" s="1"/>
    </row>
    <row r="1008" spans="1:12" ht="18.75" thickBot="1">
      <c r="A1008" s="46" t="str">
        <f>'Протоколы испытаний'!A1008</f>
        <v>Fнорм((xi-x(i-1))/2)</v>
      </c>
      <c r="B1008" s="94"/>
      <c r="C1008" s="54">
        <f>'Протоколы испытаний'!C1008</f>
        <v>0.43288618749631069</v>
      </c>
      <c r="D1008" s="54">
        <f>'Протоколы испытаний'!D1008</f>
        <v>0.88163821468107129</v>
      </c>
      <c r="E1008" s="54">
        <f>'Протоколы испытаний'!E1008</f>
        <v>0.99438505667354171</v>
      </c>
      <c r="F1008" s="54">
        <f>'Протоколы испытаний'!F1008</f>
        <v>0.99994940269737909</v>
      </c>
      <c r="G1008" s="54">
        <f>'Протоколы испытаний'!G1008</f>
        <v>0.99999991969272073</v>
      </c>
      <c r="H1008" s="98">
        <f>'Протоколы испытаний'!H1008</f>
        <v>1</v>
      </c>
      <c r="I1008" s="1"/>
      <c r="J1008" s="1"/>
      <c r="K1008" s="1"/>
      <c r="L1008" s="1"/>
    </row>
    <row r="1009" spans="1:12" ht="19.5" thickTop="1">
      <c r="A1009" s="1"/>
      <c r="B1009" s="26"/>
      <c r="C1009" s="26"/>
      <c r="D1009" s="26"/>
      <c r="E1009" s="25"/>
      <c r="F1009" s="25"/>
      <c r="G1009" s="25"/>
      <c r="H1009" s="5"/>
      <c r="I1009" s="1"/>
      <c r="J1009" s="1"/>
      <c r="K1009" s="1"/>
      <c r="L1009" s="1"/>
    </row>
    <row r="1010" spans="1:12" ht="18.75">
      <c r="A1010" s="20" t="s">
        <v>81</v>
      </c>
      <c r="B1010" s="25"/>
      <c r="C1010" s="25"/>
      <c r="D1010" s="25"/>
      <c r="E1010" s="25"/>
      <c r="F1010" s="25"/>
      <c r="G1010" s="25"/>
      <c r="H1010" s="95"/>
      <c r="I1010" s="1"/>
      <c r="J1010" s="1"/>
      <c r="K1010" s="1"/>
      <c r="L1010" s="100" t="s">
        <v>76</v>
      </c>
    </row>
    <row r="1011" spans="1:12" ht="18.75">
      <c r="A1011" s="20"/>
      <c r="B1011" s="25"/>
      <c r="C1011" s="25"/>
      <c r="D1011" s="25"/>
      <c r="E1011" s="25"/>
      <c r="F1011" s="25"/>
      <c r="G1011" s="25"/>
      <c r="H1011" s="95"/>
      <c r="I1011" s="1"/>
      <c r="J1011" s="1"/>
      <c r="K1011" s="1"/>
      <c r="L1011" s="1"/>
    </row>
    <row r="1012" spans="1:12" ht="18.75">
      <c r="A1012" s="20"/>
      <c r="B1012" s="25"/>
      <c r="C1012" s="25"/>
      <c r="D1012" s="25"/>
      <c r="E1012" s="25"/>
      <c r="F1012" s="25"/>
      <c r="G1012" s="25"/>
      <c r="H1012" s="95"/>
      <c r="I1012" s="1"/>
      <c r="J1012" s="1"/>
      <c r="K1012" s="1"/>
      <c r="L1012" s="1"/>
    </row>
    <row r="1013" spans="1:12" ht="18.75">
      <c r="A1013" s="20"/>
      <c r="B1013" s="25"/>
      <c r="C1013" s="25"/>
      <c r="D1013" s="25"/>
      <c r="E1013" s="25"/>
      <c r="F1013" s="25"/>
      <c r="G1013" s="25"/>
      <c r="H1013" s="95"/>
      <c r="I1013" s="1"/>
      <c r="J1013" s="1"/>
      <c r="K1013" s="1"/>
      <c r="L1013" s="1"/>
    </row>
    <row r="1014" spans="1:12" ht="18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</row>
    <row r="1015" spans="1:12" ht="19.5" thickBot="1">
      <c r="A1015" s="10">
        <f>'Название и список группы'!A40</f>
        <v>39</v>
      </c>
      <c r="B1015" s="113">
        <f>'Название и список группы'!B40</f>
        <v>0</v>
      </c>
      <c r="C1015" s="113"/>
      <c r="D1015" s="113"/>
      <c r="E1015" s="113"/>
      <c r="F1015" s="113"/>
      <c r="G1015" s="113"/>
      <c r="H1015" s="113"/>
      <c r="I1015" s="113"/>
      <c r="J1015" s="113"/>
      <c r="K1015" s="1"/>
      <c r="L1015" s="1">
        <f>L$27</f>
        <v>0</v>
      </c>
    </row>
    <row r="1016" spans="1:12" ht="24.75" thickTop="1" thickBot="1">
      <c r="A1016" s="38" t="str">
        <f>'Протоколы испытаний'!A1016</f>
        <v>Номер серии</v>
      </c>
      <c r="B1016" s="66">
        <f>'Протоколы испытаний'!B1016</f>
        <v>1</v>
      </c>
      <c r="C1016" s="28">
        <f>'Протоколы испытаний'!C1016</f>
        <v>2</v>
      </c>
      <c r="D1016" s="28">
        <f>'Протоколы испытаний'!D1016</f>
        <v>3</v>
      </c>
      <c r="E1016" s="28">
        <f>'Протоколы испытаний'!E1016</f>
        <v>4</v>
      </c>
      <c r="F1016" s="29">
        <f>'Протоколы испытаний'!F1016</f>
        <v>5</v>
      </c>
      <c r="G1016" s="71"/>
      <c r="H1016" s="64" t="str">
        <f>'Протоколы испытаний'!H1016</f>
        <v>число серий</v>
      </c>
      <c r="I1016" s="2"/>
      <c r="J1016" s="56" t="s">
        <v>0</v>
      </c>
      <c r="K1016" s="1"/>
      <c r="L1016" s="17" t="str">
        <f>L$2</f>
        <v>Выполните 8 испытаний</v>
      </c>
    </row>
    <row r="1017" spans="1:12" ht="19.5" thickTop="1">
      <c r="A1017" s="39" t="str">
        <f>'Протоколы испытаний'!A1017</f>
        <v>Значения X   в 1-м испытании</v>
      </c>
      <c r="B1017" s="30">
        <f>'Протоколы испытаний'!B1017</f>
        <v>0</v>
      </c>
      <c r="C1017" s="67">
        <f>'Протоколы испытаний'!C1017</f>
        <v>0</v>
      </c>
      <c r="D1017" s="67">
        <f>'Протоколы испытаний'!D1017</f>
        <v>0</v>
      </c>
      <c r="E1017" s="67">
        <f>'Протоколы испытаний'!E1017</f>
        <v>0</v>
      </c>
      <c r="F1017" s="68">
        <f>'Протоколы испытаний'!F1017</f>
        <v>0</v>
      </c>
      <c r="G1017" s="70"/>
      <c r="H1017" s="67">
        <f>'Протоколы испытаний'!H1017</f>
        <v>0</v>
      </c>
      <c r="I1017" s="5"/>
      <c r="J1017" s="57">
        <f>IF(SUM(H1017:H1024)&gt;0,1,10^(-5))</f>
        <v>1.0000000000000001E-5</v>
      </c>
      <c r="K1017" s="1"/>
      <c r="L1017" s="17" t="str">
        <f>L$3</f>
        <v>из 5 серий по 3 броска монеты</v>
      </c>
    </row>
    <row r="1018" spans="1:12" ht="18.75">
      <c r="A1018" s="40" t="str">
        <f>'Протоколы испытаний'!A1018</f>
        <v>Значения X во 2-м испытании</v>
      </c>
      <c r="B1018" s="32">
        <f>'Протоколы испытаний'!B1018</f>
        <v>0</v>
      </c>
      <c r="C1018" s="24">
        <f>'Протоколы испытаний'!C1018</f>
        <v>0</v>
      </c>
      <c r="D1018" s="24">
        <f>'Протоколы испытаний'!D1018</f>
        <v>0</v>
      </c>
      <c r="E1018" s="24">
        <f>'Протоколы испытаний'!E1018</f>
        <v>0</v>
      </c>
      <c r="F1018" s="77">
        <f>'Протоколы испытаний'!F1018</f>
        <v>0</v>
      </c>
      <c r="G1018" s="70"/>
      <c r="H1018" s="24">
        <f>'Протоколы испытаний'!H1018</f>
        <v>0</v>
      </c>
      <c r="I1018" s="5"/>
      <c r="J1018" s="1"/>
      <c r="K1018" s="1"/>
      <c r="L1018" s="1" t="str">
        <f>L$4</f>
        <v>X — число серий, в которых трижды</v>
      </c>
    </row>
    <row r="1019" spans="1:12" ht="18.75">
      <c r="A1019" s="40" t="str">
        <f>'Протоколы испытаний'!A1019</f>
        <v>Значения X   в 3-м испытании</v>
      </c>
      <c r="B1019" s="32">
        <f>'Протоколы испытаний'!B1019</f>
        <v>0</v>
      </c>
      <c r="C1019" s="24">
        <f>'Протоколы испытаний'!C1019</f>
        <v>0</v>
      </c>
      <c r="D1019" s="24">
        <f>'Протоколы испытаний'!D1019</f>
        <v>0</v>
      </c>
      <c r="E1019" s="24">
        <f>'Протоколы испытаний'!E1019</f>
        <v>0</v>
      </c>
      <c r="F1019" s="77">
        <f>'Протоколы испытаний'!F1019</f>
        <v>0</v>
      </c>
      <c r="G1019" s="70"/>
      <c r="H1019" s="24">
        <f>'Протоколы испытаний'!H1019</f>
        <v>0</v>
      </c>
      <c r="I1019" s="5"/>
      <c r="J1019" s="1"/>
      <c r="K1019" s="1"/>
      <c r="L1019" s="1" t="str">
        <f>L$5</f>
        <v>выпал орел.</v>
      </c>
    </row>
    <row r="1020" spans="1:12" ht="18.75">
      <c r="A1020" s="40" t="str">
        <f>'Протоколы испытаний'!A1020</f>
        <v>Значения X   в 4-м испытании</v>
      </c>
      <c r="B1020" s="32">
        <f>'Протоколы испытаний'!B1020</f>
        <v>0</v>
      </c>
      <c r="C1020" s="24">
        <f>'Протоколы испытаний'!C1020</f>
        <v>0</v>
      </c>
      <c r="D1020" s="24">
        <f>'Протоколы испытаний'!D1020</f>
        <v>0</v>
      </c>
      <c r="E1020" s="24">
        <f>'Протоколы испытаний'!E1020</f>
        <v>0</v>
      </c>
      <c r="F1020" s="77">
        <f>'Протоколы испытаний'!F1020</f>
        <v>0</v>
      </c>
      <c r="G1020" s="70"/>
      <c r="H1020" s="24">
        <f>'Протоколы испытаний'!H1020</f>
        <v>0</v>
      </c>
      <c r="I1020" s="6"/>
      <c r="J1020" s="1"/>
      <c r="K1020" s="1"/>
      <c r="L1020" s="1">
        <f>L$6</f>
        <v>0</v>
      </c>
    </row>
    <row r="1021" spans="1:12" ht="18.75">
      <c r="A1021" s="40" t="str">
        <f>'Протоколы испытаний'!A1021</f>
        <v>Значения X   в 5-м испытании</v>
      </c>
      <c r="B1021" s="32">
        <f>'Протоколы испытаний'!B1021</f>
        <v>0</v>
      </c>
      <c r="C1021" s="24">
        <f>'Протоколы испытаний'!C1021</f>
        <v>0</v>
      </c>
      <c r="D1021" s="24">
        <f>'Протоколы испытаний'!D1021</f>
        <v>0</v>
      </c>
      <c r="E1021" s="24">
        <f>'Протоколы испытаний'!E1021</f>
        <v>0</v>
      </c>
      <c r="F1021" s="77">
        <f>'Протоколы испытаний'!F1021</f>
        <v>0</v>
      </c>
      <c r="G1021" s="70"/>
      <c r="H1021" s="24">
        <f>'Протоколы испытаний'!H1021</f>
        <v>0</v>
      </c>
      <c r="I1021" s="6"/>
      <c r="J1021" s="1"/>
      <c r="K1021" s="1"/>
      <c r="L1021" s="1"/>
    </row>
    <row r="1022" spans="1:12" ht="18.75">
      <c r="A1022" s="40" t="str">
        <f>'Протоколы испытаний'!A1022</f>
        <v>Значения X   в 6-м испытании</v>
      </c>
      <c r="B1022" s="32">
        <f>'Протоколы испытаний'!B1022</f>
        <v>0</v>
      </c>
      <c r="C1022" s="24">
        <f>'Протоколы испытаний'!C1022</f>
        <v>0</v>
      </c>
      <c r="D1022" s="24">
        <f>'Протоколы испытаний'!D1022</f>
        <v>0</v>
      </c>
      <c r="E1022" s="24">
        <f>'Протоколы испытаний'!E1022</f>
        <v>0</v>
      </c>
      <c r="F1022" s="77">
        <f>'Протоколы испытаний'!F1022</f>
        <v>0</v>
      </c>
      <c r="G1022" s="70"/>
      <c r="H1022" s="24">
        <f>'Протоколы испытаний'!H1022</f>
        <v>0</v>
      </c>
      <c r="I1022" s="6"/>
      <c r="J1022" s="1"/>
      <c r="K1022" s="1"/>
      <c r="L1022" s="1"/>
    </row>
    <row r="1023" spans="1:12" ht="18.75">
      <c r="A1023" s="40" t="str">
        <f>'Протоколы испытаний'!A1023</f>
        <v>Значения X   в 7-м испытании</v>
      </c>
      <c r="B1023" s="32">
        <f>'Протоколы испытаний'!B1023</f>
        <v>0</v>
      </c>
      <c r="C1023" s="24">
        <f>'Протоколы испытаний'!C1023</f>
        <v>0</v>
      </c>
      <c r="D1023" s="24">
        <f>'Протоколы испытаний'!D1023</f>
        <v>0</v>
      </c>
      <c r="E1023" s="24">
        <f>'Протоколы испытаний'!E1023</f>
        <v>0</v>
      </c>
      <c r="F1023" s="77">
        <f>'Протоколы испытаний'!F1023</f>
        <v>0</v>
      </c>
      <c r="G1023" s="70"/>
      <c r="H1023" s="24">
        <f>'Протоколы испытаний'!H1023</f>
        <v>0</v>
      </c>
      <c r="I1023" s="6"/>
      <c r="J1023" s="1"/>
      <c r="K1023" s="1"/>
      <c r="L1023" s="1"/>
    </row>
    <row r="1024" spans="1:12" ht="19.5" thickBot="1">
      <c r="A1024" s="41" t="str">
        <f>'Протоколы испытаний'!A1024</f>
        <v>Значения X   в 8-м испытании</v>
      </c>
      <c r="B1024" s="34">
        <f>'Протоколы испытаний'!B1024</f>
        <v>0</v>
      </c>
      <c r="C1024" s="69">
        <f>'Протоколы испытаний'!C1024</f>
        <v>0</v>
      </c>
      <c r="D1024" s="69">
        <f>'Протоколы испытаний'!D1024</f>
        <v>0</v>
      </c>
      <c r="E1024" s="69">
        <f>'Протоколы испытаний'!E1024</f>
        <v>0</v>
      </c>
      <c r="F1024" s="78">
        <f>'Протоколы испытаний'!F1024</f>
        <v>0</v>
      </c>
      <c r="G1024" s="70"/>
      <c r="H1024" s="27">
        <f>'Протоколы испытаний'!H1024</f>
        <v>0</v>
      </c>
      <c r="I1024" s="6"/>
      <c r="J1024" s="1"/>
      <c r="K1024" s="1"/>
      <c r="L1024" s="1">
        <f>L$10</f>
        <v>0</v>
      </c>
    </row>
    <row r="1025" spans="1:12" ht="20.25" thickTop="1" thickBot="1">
      <c r="A1025" s="81" t="str">
        <f>'Протоколы испытаний'!A1025</f>
        <v>xi</v>
      </c>
      <c r="B1025" s="82">
        <f>'Протоколы испытаний'!B1025</f>
        <v>0</v>
      </c>
      <c r="C1025" s="83">
        <f>'Протоколы испытаний'!C1025</f>
        <v>1</v>
      </c>
      <c r="D1025" s="83">
        <f>'Протоколы испытаний'!D1025</f>
        <v>2</v>
      </c>
      <c r="E1025" s="83">
        <f>'Протоколы испытаний'!E1025</f>
        <v>3</v>
      </c>
      <c r="F1025" s="83">
        <f>'Протоколы испытаний'!F1025</f>
        <v>4</v>
      </c>
      <c r="G1025" s="83">
        <f>'Протоколы испытаний'!G1025</f>
        <v>5</v>
      </c>
      <c r="H1025" s="83" t="str">
        <f>'Протоколы испытаний'!H1025</f>
        <v>&gt;5</v>
      </c>
      <c r="I1025" s="6"/>
      <c r="J1025" s="1"/>
      <c r="K1025" s="1"/>
      <c r="L1025" s="1">
        <f>L$11</f>
        <v>0</v>
      </c>
    </row>
    <row r="1026" spans="1:12" ht="18.75">
      <c r="A1026" s="72" t="str">
        <f>'Протоколы испытаний'!A1026</f>
        <v>n(X=xi)</v>
      </c>
      <c r="B1026" s="108">
        <f>'Протоколы испытаний'!B1026</f>
        <v>0</v>
      </c>
      <c r="C1026" s="109">
        <f>'Протоколы испытаний'!C1026</f>
        <v>0</v>
      </c>
      <c r="D1026" s="109">
        <f>'Протоколы испытаний'!D1026</f>
        <v>0</v>
      </c>
      <c r="E1026" s="109">
        <f>'Протоколы испытаний'!E1026</f>
        <v>0</v>
      </c>
      <c r="F1026" s="109">
        <f>'Протоколы испытаний'!F1026</f>
        <v>0</v>
      </c>
      <c r="G1026" s="109">
        <f>'Протоколы испытаний'!G1026</f>
        <v>0</v>
      </c>
      <c r="H1026" s="110">
        <f>'Протоколы испытаний'!H1026</f>
        <v>0</v>
      </c>
      <c r="I1026" s="6">
        <f>SUM(B1026:H1026)</f>
        <v>0</v>
      </c>
      <c r="J1026" s="1"/>
      <c r="K1026" s="1"/>
      <c r="L1026" s="1">
        <f>L$12</f>
        <v>0</v>
      </c>
    </row>
    <row r="1027" spans="1:12" ht="19.5" thickBot="1">
      <c r="A1027" s="46" t="str">
        <f>'Протоколы испытаний'!A1027</f>
        <v>w(X=xi)</v>
      </c>
      <c r="B1027" s="34">
        <f>IF($I1026=0,0,B1026/$I1026)</f>
        <v>0</v>
      </c>
      <c r="C1027" s="69">
        <f t="shared" ref="C1027" si="225">IF($I1026=0,0,C1026/$I1026)</f>
        <v>0</v>
      </c>
      <c r="D1027" s="69">
        <f t="shared" ref="D1027" si="226">IF($I1026=0,0,D1026/$I1026)</f>
        <v>0</v>
      </c>
      <c r="E1027" s="69">
        <f t="shared" ref="E1027" si="227">IF($I1026=0,0,E1026/$I1026)</f>
        <v>0</v>
      </c>
      <c r="F1027" s="69">
        <f t="shared" ref="F1027" si="228">IF($I1026=0,0,F1026/$I1026)</f>
        <v>0</v>
      </c>
      <c r="G1027" s="69">
        <f t="shared" ref="G1027" si="229">IF($I1026=0,0,G1026/$I1026)</f>
        <v>0</v>
      </c>
      <c r="H1027" s="78">
        <f t="shared" ref="H1027" si="230">IF($I1026=0,0,H1026/$I1026)</f>
        <v>0</v>
      </c>
      <c r="I1027" s="6">
        <f>SUM(B1027:H1027)</f>
        <v>0</v>
      </c>
      <c r="J1027" s="1"/>
      <c r="K1027" s="1"/>
      <c r="L1027" s="1">
        <f>L$13</f>
        <v>0</v>
      </c>
    </row>
    <row r="1028" spans="1:12" ht="19.5" thickTop="1">
      <c r="A1028" s="47" t="str">
        <f>'Протоколы испытаний'!A1028</f>
        <v>p(xi) (для биномиального закона)</v>
      </c>
      <c r="B1028" s="88">
        <f>'Протоколы испытаний'!B1028</f>
        <v>0.51290999999999998</v>
      </c>
      <c r="C1028" s="106">
        <f>'Протоколы испытаний'!C1028</f>
        <v>0.36636000000000002</v>
      </c>
      <c r="D1028" s="106" t="str">
        <f>'Протоколы испытаний'!D1028</f>
        <v>0.10468</v>
      </c>
      <c r="E1028" s="106">
        <f>'Протоколы испытаний'!E1028</f>
        <v>1.495E-2</v>
      </c>
      <c r="F1028" s="106">
        <f>'Протоколы испытаний'!F1028</f>
        <v>1.07E-3</v>
      </c>
      <c r="G1028" s="106">
        <f>'Протоколы испытаний'!G1028</f>
        <v>3.0000000000000001E-5</v>
      </c>
      <c r="H1028" s="107">
        <f>'Протоколы испытаний'!H1028</f>
        <v>0</v>
      </c>
      <c r="I1028" s="6"/>
      <c r="J1028" s="1"/>
      <c r="K1028" s="1"/>
      <c r="L1028" s="1">
        <f>L$14</f>
        <v>0</v>
      </c>
    </row>
    <row r="1029" spans="1:12" ht="18">
      <c r="A1029" s="45" t="str">
        <f>'Протоколы испытаний'!A1029</f>
        <v>p(xi) (для закона Пуассона)</v>
      </c>
      <c r="B1029" s="91">
        <f>'Протоколы испытаний'!B1029</f>
        <v>0.53525999999999996</v>
      </c>
      <c r="C1029" s="53">
        <f>'Протоколы испытаний'!C1029</f>
        <v>0.33454</v>
      </c>
      <c r="D1029" s="53">
        <f>'Протоколы испытаний'!D1029</f>
        <v>0.10453999999999999</v>
      </c>
      <c r="E1029" s="53">
        <f>'Протоколы испытаний'!E1029</f>
        <v>2.1780000000000001E-2</v>
      </c>
      <c r="F1029" s="53">
        <f>'Протоколы испытаний'!F1029</f>
        <v>3.3999999999999998E-3</v>
      </c>
      <c r="G1029" s="53">
        <f>'Протоколы испытаний'!G1029</f>
        <v>4.2999999999999999E-4</v>
      </c>
      <c r="H1029" s="97">
        <f>'Протоколы испытаний'!H1029</f>
        <v>0</v>
      </c>
      <c r="I1029" s="1"/>
      <c r="J1029" s="1"/>
      <c r="K1029" s="1"/>
      <c r="L1029" s="1">
        <f>L$15</f>
        <v>0</v>
      </c>
    </row>
    <row r="1030" spans="1:12" ht="18">
      <c r="A1030" s="45" t="str">
        <f>'Протоколы испытаний'!A1030</f>
        <v>p(xi) (по теореме Муавра-Лапласа)</v>
      </c>
      <c r="B1030" s="91">
        <f>'Протоколы испытаний'!B1030</f>
        <v>0.37745124180654221</v>
      </c>
      <c r="C1030" s="53">
        <f>'Протоколы испытаний'!C1030</f>
        <v>0.47438196387197351</v>
      </c>
      <c r="D1030" s="53">
        <f>'Протоколы испытаний'!D1030</f>
        <v>9.5776066705217863E-2</v>
      </c>
      <c r="E1030" s="53">
        <f>'Протоколы испытаний'!E1030</f>
        <v>3.1063282434063348E-3</v>
      </c>
      <c r="F1030" s="53">
        <f>'Протоколы испытаний'!F1030</f>
        <v>1.6184497205098575E-5</v>
      </c>
      <c r="G1030" s="53">
        <f>'Протоколы испытаний'!G1030</f>
        <v>1.35460475991584E-8</v>
      </c>
      <c r="H1030" s="97">
        <f>'Протоколы испытаний'!H1030</f>
        <v>0</v>
      </c>
      <c r="I1030" s="1"/>
      <c r="J1030" s="1"/>
      <c r="K1030" s="1"/>
      <c r="L1030" s="1">
        <f>L$17</f>
        <v>0</v>
      </c>
    </row>
    <row r="1031" spans="1:12" ht="18">
      <c r="A1031" s="45" t="str">
        <f>'Протоколы испытаний'!A1031</f>
        <v>Fвыб(xi)</v>
      </c>
      <c r="B1031" s="32">
        <v>0</v>
      </c>
      <c r="C1031" s="24">
        <f>B1027</f>
        <v>0</v>
      </c>
      <c r="D1031" s="24">
        <f>SUM(B1027:C1027)</f>
        <v>0</v>
      </c>
      <c r="E1031" s="24">
        <f>SUM(B1027:D1027)</f>
        <v>0</v>
      </c>
      <c r="F1031" s="24">
        <f>SUM(B1027:E1027)</f>
        <v>0</v>
      </c>
      <c r="G1031" s="24">
        <f>SUM(B1027:F1027)</f>
        <v>0</v>
      </c>
      <c r="H1031" s="77">
        <f>SUM(B1027:G1027)</f>
        <v>0</v>
      </c>
      <c r="I1031" s="1"/>
      <c r="J1031" s="1"/>
      <c r="K1031" s="1"/>
      <c r="L1031" s="1"/>
    </row>
    <row r="1032" spans="1:12" ht="18">
      <c r="A1032" s="45" t="str">
        <f>'Протоколы испытаний'!A1032</f>
        <v>Fбином(xi)</v>
      </c>
      <c r="B1032" s="91">
        <f>'Протоколы испытаний'!B1032</f>
        <v>0</v>
      </c>
      <c r="C1032" s="53">
        <f>'Протоколы испытаний'!C1032</f>
        <v>0.51290999999999998</v>
      </c>
      <c r="D1032" s="53">
        <f>'Протоколы испытаний'!D1032</f>
        <v>0.87927</v>
      </c>
      <c r="E1032" s="53">
        <f>'Протоколы испытаний'!E1032</f>
        <v>0.98394999999999999</v>
      </c>
      <c r="F1032" s="53">
        <f>'Протоколы испытаний'!F1032</f>
        <v>0.99890000000000001</v>
      </c>
      <c r="G1032" s="53">
        <f>'Протоколы испытаний'!G1032</f>
        <v>0.99997000000000003</v>
      </c>
      <c r="H1032" s="97">
        <f>'Протоколы испытаний'!H1032</f>
        <v>1</v>
      </c>
      <c r="I1032" s="1"/>
      <c r="J1032" s="1"/>
      <c r="K1032" s="1"/>
      <c r="L1032" s="1"/>
    </row>
    <row r="1033" spans="1:12" ht="18">
      <c r="A1033" s="45" t="str">
        <f>'Протоколы испытаний'!A1033</f>
        <v>Fпуасс(xi)</v>
      </c>
      <c r="B1033" s="91">
        <f>'Протоколы испытаний'!B1033</f>
        <v>0</v>
      </c>
      <c r="C1033" s="53">
        <f>'Протоколы испытаний'!C1033</f>
        <v>0.53525999999999996</v>
      </c>
      <c r="D1033" s="53">
        <f>'Протоколы испытаний'!D1033</f>
        <v>0.87927</v>
      </c>
      <c r="E1033" s="53">
        <f>'Протоколы испытаний'!E1033</f>
        <v>0.98394999999999999</v>
      </c>
      <c r="F1033" s="53">
        <f>'Протоколы испытаний'!F1033</f>
        <v>0.99890000000000001</v>
      </c>
      <c r="G1033" s="53">
        <f>'Протоколы испытаний'!G1033</f>
        <v>0.99997000000000003</v>
      </c>
      <c r="H1033" s="97">
        <f>'Протоколы испытаний'!H1033</f>
        <v>1</v>
      </c>
      <c r="I1033" s="1"/>
      <c r="J1033" s="1"/>
      <c r="K1033" s="1"/>
      <c r="L1033" s="1"/>
    </row>
    <row r="1034" spans="1:12" ht="18.75" thickBot="1">
      <c r="A1034" s="46" t="str">
        <f>'Протоколы испытаний'!A1034</f>
        <v>Fнорм((xi-x(i-1))/2)</v>
      </c>
      <c r="B1034" s="94"/>
      <c r="C1034" s="54">
        <f>'Протоколы испытаний'!C1034</f>
        <v>0.43288618749631069</v>
      </c>
      <c r="D1034" s="54">
        <f>'Протоколы испытаний'!D1034</f>
        <v>0.88163821468107129</v>
      </c>
      <c r="E1034" s="54">
        <f>'Протоколы испытаний'!E1034</f>
        <v>0.99438505667354171</v>
      </c>
      <c r="F1034" s="54">
        <f>'Протоколы испытаний'!F1034</f>
        <v>0.99994940269737909</v>
      </c>
      <c r="G1034" s="54">
        <f>'Протоколы испытаний'!G1034</f>
        <v>0.99999991969272073</v>
      </c>
      <c r="H1034" s="98">
        <f>'Протоколы испытаний'!H1034</f>
        <v>1</v>
      </c>
      <c r="I1034" s="1"/>
      <c r="J1034" s="1"/>
      <c r="K1034" s="1"/>
      <c r="L1034" s="1"/>
    </row>
    <row r="1035" spans="1:12" ht="19.5" thickTop="1">
      <c r="A1035" s="1"/>
      <c r="B1035" s="26"/>
      <c r="C1035" s="26"/>
      <c r="D1035" s="26"/>
      <c r="E1035" s="25"/>
      <c r="F1035" s="25"/>
      <c r="G1035" s="25"/>
      <c r="H1035" s="5"/>
      <c r="I1035" s="1"/>
      <c r="J1035" s="1"/>
      <c r="K1035" s="1"/>
      <c r="L1035" s="1"/>
    </row>
    <row r="1036" spans="1:12" ht="18.75">
      <c r="A1036" s="20" t="s">
        <v>81</v>
      </c>
      <c r="B1036" s="25"/>
      <c r="C1036" s="25"/>
      <c r="D1036" s="25"/>
      <c r="E1036" s="25"/>
      <c r="F1036" s="25"/>
      <c r="G1036" s="25"/>
      <c r="H1036" s="95"/>
      <c r="I1036" s="1"/>
      <c r="J1036" s="1"/>
      <c r="K1036" s="1"/>
      <c r="L1036" s="100" t="s">
        <v>76</v>
      </c>
    </row>
    <row r="1037" spans="1:12" ht="18.75">
      <c r="A1037" s="20"/>
      <c r="B1037" s="25"/>
      <c r="C1037" s="25"/>
      <c r="D1037" s="25"/>
      <c r="E1037" s="25"/>
      <c r="F1037" s="25"/>
      <c r="G1037" s="25"/>
      <c r="H1037" s="95"/>
      <c r="I1037" s="1"/>
      <c r="J1037" s="1"/>
      <c r="K1037" s="1"/>
      <c r="L1037" s="1"/>
    </row>
    <row r="1038" spans="1:12" ht="18.75">
      <c r="A1038" s="20"/>
      <c r="B1038" s="25"/>
      <c r="C1038" s="25"/>
      <c r="D1038" s="25"/>
      <c r="E1038" s="25"/>
      <c r="F1038" s="25"/>
      <c r="G1038" s="25"/>
      <c r="H1038" s="95"/>
      <c r="I1038" s="1"/>
      <c r="J1038" s="1"/>
      <c r="K1038" s="1"/>
      <c r="L1038" s="1"/>
    </row>
    <row r="1039" spans="1:12" ht="18.75">
      <c r="A1039" s="20"/>
      <c r="B1039" s="25"/>
      <c r="C1039" s="25"/>
      <c r="D1039" s="25"/>
      <c r="E1039" s="25"/>
      <c r="F1039" s="25"/>
      <c r="G1039" s="25"/>
      <c r="H1039" s="95"/>
      <c r="I1039" s="1"/>
      <c r="J1039" s="1"/>
      <c r="K1039" s="1"/>
      <c r="L1039" s="1"/>
    </row>
    <row r="1040" spans="1:12" ht="18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</row>
    <row r="1041" spans="1:12" ht="19.5" thickBot="1">
      <c r="A1041" s="10">
        <f>'Название и список группы'!A41</f>
        <v>40</v>
      </c>
      <c r="B1041" s="113">
        <f>'Название и список группы'!B41</f>
        <v>0</v>
      </c>
      <c r="C1041" s="113"/>
      <c r="D1041" s="113"/>
      <c r="E1041" s="113"/>
      <c r="F1041" s="113"/>
      <c r="G1041" s="113"/>
      <c r="H1041" s="113"/>
      <c r="I1041" s="113"/>
      <c r="J1041" s="113"/>
      <c r="K1041" s="1"/>
      <c r="L1041" s="1">
        <f>L$27</f>
        <v>0</v>
      </c>
    </row>
    <row r="1042" spans="1:12" ht="24.75" thickTop="1" thickBot="1">
      <c r="A1042" s="38" t="str">
        <f>'Протоколы испытаний'!A1042</f>
        <v>Номер серии</v>
      </c>
      <c r="B1042" s="66">
        <f>'Протоколы испытаний'!B1042</f>
        <v>1</v>
      </c>
      <c r="C1042" s="28">
        <f>'Протоколы испытаний'!C1042</f>
        <v>2</v>
      </c>
      <c r="D1042" s="28">
        <f>'Протоколы испытаний'!D1042</f>
        <v>3</v>
      </c>
      <c r="E1042" s="28">
        <f>'Протоколы испытаний'!E1042</f>
        <v>4</v>
      </c>
      <c r="F1042" s="29">
        <f>'Протоколы испытаний'!F1042</f>
        <v>5</v>
      </c>
      <c r="G1042" s="71"/>
      <c r="H1042" s="64" t="str">
        <f>'Протоколы испытаний'!H1042</f>
        <v>число серий</v>
      </c>
      <c r="I1042" s="2"/>
      <c r="J1042" s="56" t="s">
        <v>0</v>
      </c>
      <c r="K1042" s="1"/>
      <c r="L1042" s="17" t="str">
        <f>L$2</f>
        <v>Выполните 8 испытаний</v>
      </c>
    </row>
    <row r="1043" spans="1:12" ht="19.5" thickTop="1">
      <c r="A1043" s="39" t="str">
        <f>'Протоколы испытаний'!A1043</f>
        <v>Значения X   в 1-м испытании</v>
      </c>
      <c r="B1043" s="30">
        <f>'Протоколы испытаний'!B1043</f>
        <v>0</v>
      </c>
      <c r="C1043" s="67">
        <f>'Протоколы испытаний'!C1043</f>
        <v>0</v>
      </c>
      <c r="D1043" s="67">
        <f>'Протоколы испытаний'!D1043</f>
        <v>0</v>
      </c>
      <c r="E1043" s="67">
        <f>'Протоколы испытаний'!E1043</f>
        <v>0</v>
      </c>
      <c r="F1043" s="68">
        <f>'Протоколы испытаний'!F1043</f>
        <v>0</v>
      </c>
      <c r="G1043" s="70"/>
      <c r="H1043" s="67">
        <f>'Протоколы испытаний'!H1043</f>
        <v>0</v>
      </c>
      <c r="I1043" s="5"/>
      <c r="J1043" s="57">
        <f>IF(SUM(H1043:H1050)&gt;0,1,10^(-5))</f>
        <v>1.0000000000000001E-5</v>
      </c>
      <c r="K1043" s="1"/>
      <c r="L1043" s="17" t="str">
        <f>L$3</f>
        <v>из 5 серий по 3 броска монеты</v>
      </c>
    </row>
    <row r="1044" spans="1:12" ht="18.75">
      <c r="A1044" s="40" t="str">
        <f>'Протоколы испытаний'!A1044</f>
        <v>Значения X во 2-м испытании</v>
      </c>
      <c r="B1044" s="32">
        <f>'Протоколы испытаний'!B1044</f>
        <v>0</v>
      </c>
      <c r="C1044" s="24">
        <f>'Протоколы испытаний'!C1044</f>
        <v>0</v>
      </c>
      <c r="D1044" s="24">
        <f>'Протоколы испытаний'!D1044</f>
        <v>0</v>
      </c>
      <c r="E1044" s="24">
        <f>'Протоколы испытаний'!E1044</f>
        <v>0</v>
      </c>
      <c r="F1044" s="77">
        <f>'Протоколы испытаний'!F1044</f>
        <v>0</v>
      </c>
      <c r="G1044" s="70"/>
      <c r="H1044" s="24">
        <f>'Протоколы испытаний'!H1044</f>
        <v>0</v>
      </c>
      <c r="I1044" s="5"/>
      <c r="J1044" s="1"/>
      <c r="K1044" s="1"/>
      <c r="L1044" s="1" t="str">
        <f>L$4</f>
        <v>X — число серий, в которых трижды</v>
      </c>
    </row>
    <row r="1045" spans="1:12" ht="18.75">
      <c r="A1045" s="40" t="str">
        <f>'Протоколы испытаний'!A1045</f>
        <v>Значения X   в 3-м испытании</v>
      </c>
      <c r="B1045" s="32">
        <f>'Протоколы испытаний'!B1045</f>
        <v>0</v>
      </c>
      <c r="C1045" s="24">
        <f>'Протоколы испытаний'!C1045</f>
        <v>0</v>
      </c>
      <c r="D1045" s="24">
        <f>'Протоколы испытаний'!D1045</f>
        <v>0</v>
      </c>
      <c r="E1045" s="24">
        <f>'Протоколы испытаний'!E1045</f>
        <v>0</v>
      </c>
      <c r="F1045" s="77">
        <f>'Протоколы испытаний'!F1045</f>
        <v>0</v>
      </c>
      <c r="G1045" s="70"/>
      <c r="H1045" s="24">
        <f>'Протоколы испытаний'!H1045</f>
        <v>0</v>
      </c>
      <c r="I1045" s="5"/>
      <c r="J1045" s="1"/>
      <c r="K1045" s="1"/>
      <c r="L1045" s="1" t="str">
        <f>L$5</f>
        <v>выпал орел.</v>
      </c>
    </row>
    <row r="1046" spans="1:12" ht="18.75">
      <c r="A1046" s="40" t="str">
        <f>'Протоколы испытаний'!A1046</f>
        <v>Значения X   в 4-м испытании</v>
      </c>
      <c r="B1046" s="32">
        <f>'Протоколы испытаний'!B1046</f>
        <v>0</v>
      </c>
      <c r="C1046" s="24">
        <f>'Протоколы испытаний'!C1046</f>
        <v>0</v>
      </c>
      <c r="D1046" s="24">
        <f>'Протоколы испытаний'!D1046</f>
        <v>0</v>
      </c>
      <c r="E1046" s="24">
        <f>'Протоколы испытаний'!E1046</f>
        <v>0</v>
      </c>
      <c r="F1046" s="77">
        <f>'Протоколы испытаний'!F1046</f>
        <v>0</v>
      </c>
      <c r="G1046" s="70"/>
      <c r="H1046" s="24">
        <f>'Протоколы испытаний'!H1046</f>
        <v>0</v>
      </c>
      <c r="I1046" s="6"/>
      <c r="J1046" s="1"/>
      <c r="K1046" s="1"/>
      <c r="L1046" s="1">
        <f>L$6</f>
        <v>0</v>
      </c>
    </row>
    <row r="1047" spans="1:12" ht="18.75">
      <c r="A1047" s="40" t="str">
        <f>'Протоколы испытаний'!A1047</f>
        <v>Значения X   в 5-м испытании</v>
      </c>
      <c r="B1047" s="32">
        <f>'Протоколы испытаний'!B1047</f>
        <v>0</v>
      </c>
      <c r="C1047" s="24">
        <f>'Протоколы испытаний'!C1047</f>
        <v>0</v>
      </c>
      <c r="D1047" s="24">
        <f>'Протоколы испытаний'!D1047</f>
        <v>0</v>
      </c>
      <c r="E1047" s="24">
        <f>'Протоколы испытаний'!E1047</f>
        <v>0</v>
      </c>
      <c r="F1047" s="77">
        <f>'Протоколы испытаний'!F1047</f>
        <v>0</v>
      </c>
      <c r="G1047" s="70"/>
      <c r="H1047" s="24">
        <f>'Протоколы испытаний'!H1047</f>
        <v>0</v>
      </c>
      <c r="I1047" s="6"/>
      <c r="J1047" s="1"/>
      <c r="K1047" s="1"/>
      <c r="L1047" s="1"/>
    </row>
    <row r="1048" spans="1:12" ht="18.75">
      <c r="A1048" s="40" t="str">
        <f>'Протоколы испытаний'!A1048</f>
        <v>Значения X   в 6-м испытании</v>
      </c>
      <c r="B1048" s="32">
        <f>'Протоколы испытаний'!B1048</f>
        <v>0</v>
      </c>
      <c r="C1048" s="24">
        <f>'Протоколы испытаний'!C1048</f>
        <v>0</v>
      </c>
      <c r="D1048" s="24">
        <f>'Протоколы испытаний'!D1048</f>
        <v>0</v>
      </c>
      <c r="E1048" s="24">
        <f>'Протоколы испытаний'!E1048</f>
        <v>0</v>
      </c>
      <c r="F1048" s="77">
        <f>'Протоколы испытаний'!F1048</f>
        <v>0</v>
      </c>
      <c r="G1048" s="70"/>
      <c r="H1048" s="24">
        <f>'Протоколы испытаний'!H1048</f>
        <v>0</v>
      </c>
      <c r="I1048" s="6"/>
      <c r="J1048" s="1"/>
      <c r="K1048" s="1"/>
      <c r="L1048" s="1"/>
    </row>
    <row r="1049" spans="1:12" ht="18.75">
      <c r="A1049" s="40" t="str">
        <f>'Протоколы испытаний'!A1049</f>
        <v>Значения X   в 7-м испытании</v>
      </c>
      <c r="B1049" s="32">
        <f>'Протоколы испытаний'!B1049</f>
        <v>0</v>
      </c>
      <c r="C1049" s="24">
        <f>'Протоколы испытаний'!C1049</f>
        <v>0</v>
      </c>
      <c r="D1049" s="24">
        <f>'Протоколы испытаний'!D1049</f>
        <v>0</v>
      </c>
      <c r="E1049" s="24">
        <f>'Протоколы испытаний'!E1049</f>
        <v>0</v>
      </c>
      <c r="F1049" s="77">
        <f>'Протоколы испытаний'!F1049</f>
        <v>0</v>
      </c>
      <c r="G1049" s="70"/>
      <c r="H1049" s="24">
        <f>'Протоколы испытаний'!H1049</f>
        <v>0</v>
      </c>
      <c r="I1049" s="6"/>
      <c r="J1049" s="1"/>
      <c r="K1049" s="1"/>
      <c r="L1049" s="1"/>
    </row>
    <row r="1050" spans="1:12" ht="19.5" thickBot="1">
      <c r="A1050" s="41" t="str">
        <f>'Протоколы испытаний'!A1050</f>
        <v>Значения X   в 8-м испытании</v>
      </c>
      <c r="B1050" s="34">
        <f>'Протоколы испытаний'!B1050</f>
        <v>0</v>
      </c>
      <c r="C1050" s="69">
        <f>'Протоколы испытаний'!C1050</f>
        <v>0</v>
      </c>
      <c r="D1050" s="69">
        <f>'Протоколы испытаний'!D1050</f>
        <v>0</v>
      </c>
      <c r="E1050" s="69">
        <f>'Протоколы испытаний'!E1050</f>
        <v>0</v>
      </c>
      <c r="F1050" s="78">
        <f>'Протоколы испытаний'!F1050</f>
        <v>0</v>
      </c>
      <c r="G1050" s="70"/>
      <c r="H1050" s="27">
        <f>'Протоколы испытаний'!H1050</f>
        <v>0</v>
      </c>
      <c r="I1050" s="6"/>
      <c r="J1050" s="1"/>
      <c r="K1050" s="1"/>
      <c r="L1050" s="1">
        <f>L$10</f>
        <v>0</v>
      </c>
    </row>
    <row r="1051" spans="1:12" ht="20.25" thickTop="1" thickBot="1">
      <c r="A1051" s="81" t="str">
        <f>'Протоколы испытаний'!A1051</f>
        <v>xi</v>
      </c>
      <c r="B1051" s="82">
        <f>'Протоколы испытаний'!B1051</f>
        <v>0</v>
      </c>
      <c r="C1051" s="83">
        <f>'Протоколы испытаний'!C1051</f>
        <v>1</v>
      </c>
      <c r="D1051" s="83">
        <f>'Протоколы испытаний'!D1051</f>
        <v>2</v>
      </c>
      <c r="E1051" s="83">
        <f>'Протоколы испытаний'!E1051</f>
        <v>3</v>
      </c>
      <c r="F1051" s="83">
        <f>'Протоколы испытаний'!F1051</f>
        <v>4</v>
      </c>
      <c r="G1051" s="83">
        <f>'Протоколы испытаний'!G1051</f>
        <v>5</v>
      </c>
      <c r="H1051" s="83" t="str">
        <f>'Протоколы испытаний'!H1051</f>
        <v>&gt;5</v>
      </c>
      <c r="I1051" s="6"/>
      <c r="J1051" s="1"/>
      <c r="K1051" s="1"/>
      <c r="L1051" s="1">
        <f>L$11</f>
        <v>0</v>
      </c>
    </row>
    <row r="1052" spans="1:12" ht="18.75">
      <c r="A1052" s="72" t="str">
        <f>'Протоколы испытаний'!A1052</f>
        <v>n(X=xi)</v>
      </c>
      <c r="B1052" s="108">
        <f>'Протоколы испытаний'!B1052</f>
        <v>0</v>
      </c>
      <c r="C1052" s="109">
        <f>'Протоколы испытаний'!C1052</f>
        <v>0</v>
      </c>
      <c r="D1052" s="109">
        <f>'Протоколы испытаний'!D1052</f>
        <v>0</v>
      </c>
      <c r="E1052" s="109">
        <f>'Протоколы испытаний'!E1052</f>
        <v>0</v>
      </c>
      <c r="F1052" s="109">
        <f>'Протоколы испытаний'!F1052</f>
        <v>0</v>
      </c>
      <c r="G1052" s="109">
        <f>'Протоколы испытаний'!G1052</f>
        <v>0</v>
      </c>
      <c r="H1052" s="110">
        <f>'Протоколы испытаний'!H1052</f>
        <v>0</v>
      </c>
      <c r="I1052" s="6">
        <f>SUM(B1052:H1052)</f>
        <v>0</v>
      </c>
      <c r="J1052" s="1"/>
      <c r="K1052" s="1"/>
      <c r="L1052" s="1">
        <f>L$12</f>
        <v>0</v>
      </c>
    </row>
    <row r="1053" spans="1:12" ht="19.5" thickBot="1">
      <c r="A1053" s="46" t="str">
        <f>'Протоколы испытаний'!A1053</f>
        <v>w(X=xi)</v>
      </c>
      <c r="B1053" s="34">
        <f>IF($I1052=0,0,B1052/$I1052)</f>
        <v>0</v>
      </c>
      <c r="C1053" s="69">
        <f t="shared" ref="C1053" si="231">IF($I1052=0,0,C1052/$I1052)</f>
        <v>0</v>
      </c>
      <c r="D1053" s="69">
        <f t="shared" ref="D1053" si="232">IF($I1052=0,0,D1052/$I1052)</f>
        <v>0</v>
      </c>
      <c r="E1053" s="69">
        <f t="shared" ref="E1053" si="233">IF($I1052=0,0,E1052/$I1052)</f>
        <v>0</v>
      </c>
      <c r="F1053" s="69">
        <f t="shared" ref="F1053" si="234">IF($I1052=0,0,F1052/$I1052)</f>
        <v>0</v>
      </c>
      <c r="G1053" s="69">
        <f t="shared" ref="G1053" si="235">IF($I1052=0,0,G1052/$I1052)</f>
        <v>0</v>
      </c>
      <c r="H1053" s="78">
        <f t="shared" ref="H1053" si="236">IF($I1052=0,0,H1052/$I1052)</f>
        <v>0</v>
      </c>
      <c r="I1053" s="6">
        <f>SUM(B1053:H1053)</f>
        <v>0</v>
      </c>
      <c r="J1053" s="1"/>
      <c r="K1053" s="1"/>
      <c r="L1053" s="1">
        <f>L$13</f>
        <v>0</v>
      </c>
    </row>
    <row r="1054" spans="1:12" ht="19.5" thickTop="1">
      <c r="A1054" s="47" t="str">
        <f>'Протоколы испытаний'!A1054</f>
        <v>p(xi) (для биномиального закона)</v>
      </c>
      <c r="B1054" s="88">
        <f>'Протоколы испытаний'!B1054</f>
        <v>0.51290999999999998</v>
      </c>
      <c r="C1054" s="106">
        <f>'Протоколы испытаний'!C1054</f>
        <v>0.36636000000000002</v>
      </c>
      <c r="D1054" s="106" t="str">
        <f>'Протоколы испытаний'!D1054</f>
        <v>0.10468</v>
      </c>
      <c r="E1054" s="106">
        <f>'Протоколы испытаний'!E1054</f>
        <v>1.495E-2</v>
      </c>
      <c r="F1054" s="106">
        <f>'Протоколы испытаний'!F1054</f>
        <v>1.07E-3</v>
      </c>
      <c r="G1054" s="106">
        <f>'Протоколы испытаний'!G1054</f>
        <v>3.0000000000000001E-5</v>
      </c>
      <c r="H1054" s="107">
        <f>'Протоколы испытаний'!H1054</f>
        <v>0</v>
      </c>
      <c r="I1054" s="6"/>
      <c r="J1054" s="1"/>
      <c r="K1054" s="1"/>
      <c r="L1054" s="1">
        <f>L$14</f>
        <v>0</v>
      </c>
    </row>
    <row r="1055" spans="1:12" ht="18">
      <c r="A1055" s="45" t="str">
        <f>'Протоколы испытаний'!A1055</f>
        <v>p(xi) (для закона Пуассона)</v>
      </c>
      <c r="B1055" s="91">
        <f>'Протоколы испытаний'!B1055</f>
        <v>0.53525999999999996</v>
      </c>
      <c r="C1055" s="53">
        <f>'Протоколы испытаний'!C1055</f>
        <v>0.33454</v>
      </c>
      <c r="D1055" s="53">
        <f>'Протоколы испытаний'!D1055</f>
        <v>0.10453999999999999</v>
      </c>
      <c r="E1055" s="53">
        <f>'Протоколы испытаний'!E1055</f>
        <v>2.1780000000000001E-2</v>
      </c>
      <c r="F1055" s="53">
        <f>'Протоколы испытаний'!F1055</f>
        <v>3.3999999999999998E-3</v>
      </c>
      <c r="G1055" s="53">
        <f>'Протоколы испытаний'!G1055</f>
        <v>4.2999999999999999E-4</v>
      </c>
      <c r="H1055" s="97">
        <f>'Протоколы испытаний'!H1055</f>
        <v>0</v>
      </c>
      <c r="I1055" s="1"/>
      <c r="J1055" s="1"/>
      <c r="K1055" s="1"/>
      <c r="L1055" s="1">
        <f>L$15</f>
        <v>0</v>
      </c>
    </row>
    <row r="1056" spans="1:12" ht="18">
      <c r="A1056" s="45" t="str">
        <f>'Протоколы испытаний'!A1056</f>
        <v>p(xi) (по теореме Муавра-Лапласа)</v>
      </c>
      <c r="B1056" s="91">
        <f>'Протоколы испытаний'!B1056</f>
        <v>0.37745124180654221</v>
      </c>
      <c r="C1056" s="53">
        <f>'Протоколы испытаний'!C1056</f>
        <v>0.47438196387197351</v>
      </c>
      <c r="D1056" s="53">
        <f>'Протоколы испытаний'!D1056</f>
        <v>9.5776066705217863E-2</v>
      </c>
      <c r="E1056" s="53">
        <f>'Протоколы испытаний'!E1056</f>
        <v>3.1063282434063348E-3</v>
      </c>
      <c r="F1056" s="53">
        <f>'Протоколы испытаний'!F1056</f>
        <v>1.6184497205098575E-5</v>
      </c>
      <c r="G1056" s="53">
        <f>'Протоколы испытаний'!G1056</f>
        <v>1.35460475991584E-8</v>
      </c>
      <c r="H1056" s="97">
        <f>'Протоколы испытаний'!H1056</f>
        <v>0</v>
      </c>
      <c r="I1056" s="1"/>
      <c r="J1056" s="1"/>
      <c r="K1056" s="1"/>
      <c r="L1056" s="1">
        <f>L$17</f>
        <v>0</v>
      </c>
    </row>
    <row r="1057" spans="1:12" ht="18">
      <c r="A1057" s="45" t="str">
        <f>'Протоколы испытаний'!A1057</f>
        <v>Fвыб(xi)</v>
      </c>
      <c r="B1057" s="32">
        <v>0</v>
      </c>
      <c r="C1057" s="24">
        <f>B1053</f>
        <v>0</v>
      </c>
      <c r="D1057" s="24">
        <f>SUM(B1053:C1053)</f>
        <v>0</v>
      </c>
      <c r="E1057" s="24">
        <f>SUM(B1053:D1053)</f>
        <v>0</v>
      </c>
      <c r="F1057" s="24">
        <f>SUM(B1053:E1053)</f>
        <v>0</v>
      </c>
      <c r="G1057" s="24">
        <f>SUM(B1053:F1053)</f>
        <v>0</v>
      </c>
      <c r="H1057" s="77">
        <f>SUM(B1053:G1053)</f>
        <v>0</v>
      </c>
      <c r="I1057" s="1"/>
      <c r="J1057" s="1"/>
      <c r="K1057" s="1"/>
      <c r="L1057" s="1"/>
    </row>
    <row r="1058" spans="1:12" ht="18">
      <c r="A1058" s="45" t="str">
        <f>'Протоколы испытаний'!A1058</f>
        <v>Fбином(xi)</v>
      </c>
      <c r="B1058" s="91">
        <f>'Протоколы испытаний'!B1058</f>
        <v>0</v>
      </c>
      <c r="C1058" s="53">
        <f>'Протоколы испытаний'!C1058</f>
        <v>0.51290999999999998</v>
      </c>
      <c r="D1058" s="53">
        <f>'Протоколы испытаний'!D1058</f>
        <v>0.87927</v>
      </c>
      <c r="E1058" s="53">
        <f>'Протоколы испытаний'!E1058</f>
        <v>0.98394999999999999</v>
      </c>
      <c r="F1058" s="53">
        <f>'Протоколы испытаний'!F1058</f>
        <v>0.99890000000000001</v>
      </c>
      <c r="G1058" s="53">
        <f>'Протоколы испытаний'!G1058</f>
        <v>0.99997000000000003</v>
      </c>
      <c r="H1058" s="97">
        <f>'Протоколы испытаний'!H1058</f>
        <v>1</v>
      </c>
      <c r="I1058" s="1"/>
      <c r="J1058" s="1"/>
      <c r="K1058" s="1"/>
      <c r="L1058" s="1"/>
    </row>
    <row r="1059" spans="1:12" ht="18">
      <c r="A1059" s="45" t="str">
        <f>'Протоколы испытаний'!A1059</f>
        <v>Fпуасс(xi)</v>
      </c>
      <c r="B1059" s="91">
        <f>'Протоколы испытаний'!B1059</f>
        <v>0</v>
      </c>
      <c r="C1059" s="53">
        <f>'Протоколы испытаний'!C1059</f>
        <v>0.53525999999999996</v>
      </c>
      <c r="D1059" s="53">
        <f>'Протоколы испытаний'!D1059</f>
        <v>0.87927</v>
      </c>
      <c r="E1059" s="53">
        <f>'Протоколы испытаний'!E1059</f>
        <v>0.98394999999999999</v>
      </c>
      <c r="F1059" s="53">
        <f>'Протоколы испытаний'!F1059</f>
        <v>0.99890000000000001</v>
      </c>
      <c r="G1059" s="53">
        <f>'Протоколы испытаний'!G1059</f>
        <v>0.99997000000000003</v>
      </c>
      <c r="H1059" s="97">
        <f>'Протоколы испытаний'!H1059</f>
        <v>1</v>
      </c>
      <c r="I1059" s="1"/>
      <c r="J1059" s="1"/>
      <c r="K1059" s="1"/>
      <c r="L1059" s="1"/>
    </row>
    <row r="1060" spans="1:12" ht="18.75" thickBot="1">
      <c r="A1060" s="46" t="str">
        <f>'Протоколы испытаний'!A1060</f>
        <v>Fнорм((xi-x(i-1))/2)</v>
      </c>
      <c r="B1060" s="94"/>
      <c r="C1060" s="54">
        <f>'Протоколы испытаний'!C1060</f>
        <v>0.43288618749631069</v>
      </c>
      <c r="D1060" s="54">
        <f>'Протоколы испытаний'!D1060</f>
        <v>0.88163821468107129</v>
      </c>
      <c r="E1060" s="54">
        <f>'Протоколы испытаний'!E1060</f>
        <v>0.99438505667354171</v>
      </c>
      <c r="F1060" s="54">
        <f>'Протоколы испытаний'!F1060</f>
        <v>0.99994940269737909</v>
      </c>
      <c r="G1060" s="54">
        <f>'Протоколы испытаний'!G1060</f>
        <v>0.99999991969272073</v>
      </c>
      <c r="H1060" s="98">
        <f>'Протоколы испытаний'!H1060</f>
        <v>1</v>
      </c>
      <c r="I1060" s="1"/>
      <c r="J1060" s="1"/>
      <c r="K1060" s="1"/>
      <c r="L1060" s="1"/>
    </row>
    <row r="1061" spans="1:12" ht="19.5" thickTop="1">
      <c r="A1061" s="1"/>
      <c r="B1061" s="26"/>
      <c r="C1061" s="26"/>
      <c r="D1061" s="26"/>
      <c r="E1061" s="25"/>
      <c r="F1061" s="25"/>
      <c r="G1061" s="25"/>
      <c r="H1061" s="5"/>
      <c r="I1061" s="1"/>
      <c r="J1061" s="1"/>
      <c r="K1061" s="1"/>
      <c r="L1061" s="1"/>
    </row>
    <row r="1062" spans="1:12" ht="18.75">
      <c r="A1062" s="20" t="s">
        <v>81</v>
      </c>
      <c r="B1062" s="25"/>
      <c r="C1062" s="25"/>
      <c r="D1062" s="25"/>
      <c r="E1062" s="25"/>
      <c r="F1062" s="25"/>
      <c r="G1062" s="25"/>
      <c r="H1062" s="95"/>
      <c r="I1062" s="1"/>
      <c r="J1062" s="1"/>
      <c r="K1062" s="1"/>
      <c r="L1062" s="100" t="s">
        <v>76</v>
      </c>
    </row>
    <row r="1063" spans="1:12" ht="18.75">
      <c r="A1063" s="20"/>
      <c r="B1063" s="25"/>
      <c r="C1063" s="25"/>
      <c r="D1063" s="25"/>
      <c r="E1063" s="25"/>
      <c r="F1063" s="25"/>
      <c r="G1063" s="25"/>
      <c r="H1063" s="95"/>
      <c r="I1063" s="1"/>
      <c r="J1063" s="1"/>
      <c r="K1063" s="1"/>
      <c r="L1063" s="1"/>
    </row>
    <row r="1064" spans="1:12" ht="18.75">
      <c r="A1064" s="20"/>
      <c r="B1064" s="25"/>
      <c r="C1064" s="25"/>
      <c r="D1064" s="25"/>
      <c r="E1064" s="25"/>
      <c r="F1064" s="25"/>
      <c r="G1064" s="25"/>
      <c r="H1064" s="95"/>
      <c r="I1064" s="1"/>
      <c r="J1064" s="1"/>
      <c r="K1064" s="1"/>
      <c r="L1064" s="1"/>
    </row>
    <row r="1065" spans="1:12" ht="18.75">
      <c r="A1065" s="20"/>
      <c r="B1065" s="25"/>
      <c r="C1065" s="25"/>
      <c r="D1065" s="25"/>
      <c r="E1065" s="25"/>
      <c r="F1065" s="25"/>
      <c r="G1065" s="25"/>
      <c r="H1065" s="95"/>
      <c r="I1065" s="1"/>
      <c r="J1065" s="1"/>
      <c r="K1065" s="1"/>
      <c r="L1065" s="1"/>
    </row>
    <row r="1066" spans="1:12" ht="18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</row>
    <row r="1067" spans="1:12" ht="21" thickBot="1">
      <c r="A1067" s="114" t="s">
        <v>75</v>
      </c>
      <c r="B1067" s="114"/>
      <c r="C1067" s="114"/>
      <c r="D1067" s="114"/>
      <c r="E1067" s="114"/>
      <c r="F1067" s="114"/>
      <c r="G1067" s="114"/>
      <c r="H1067" s="114"/>
    </row>
    <row r="1068" spans="1:12" ht="24.75" thickTop="1" thickBot="1">
      <c r="A1068" s="38" t="str">
        <f>'Протоколы испытаний'!A1068</f>
        <v>Номер серии</v>
      </c>
      <c r="B1068" s="66">
        <f>'Протоколы испытаний'!B1068</f>
        <v>1</v>
      </c>
      <c r="C1068" s="28">
        <f>'Протоколы испытаний'!C1068</f>
        <v>2</v>
      </c>
      <c r="D1068" s="28">
        <f>'Протоколы испытаний'!D1068</f>
        <v>3</v>
      </c>
      <c r="E1068" s="28">
        <f>'Протоколы испытаний'!E1068</f>
        <v>4</v>
      </c>
      <c r="F1068" s="29">
        <f>'Протоколы испытаний'!F1068</f>
        <v>5</v>
      </c>
      <c r="G1068" s="71"/>
      <c r="H1068" s="64" t="str">
        <f>'Протоколы испытаний'!H1068</f>
        <v>число серий</v>
      </c>
      <c r="I1068" s="2"/>
      <c r="J1068" s="56" t="s">
        <v>0</v>
      </c>
      <c r="K1068" s="1"/>
      <c r="L1068" s="17" t="str">
        <f>L$2</f>
        <v>Выполните 8 испытаний</v>
      </c>
    </row>
    <row r="1069" spans="1:12" ht="19.5" thickTop="1">
      <c r="A1069" s="39" t="str">
        <f>'Протоколы испытаний'!A1069</f>
        <v>Значения X   в 1-м испытании</v>
      </c>
      <c r="B1069" s="30">
        <f>'Протоколы испытаний'!B1069</f>
        <v>0</v>
      </c>
      <c r="C1069" s="67">
        <f>'Протоколы испытаний'!C1069</f>
        <v>0</v>
      </c>
      <c r="D1069" s="67">
        <f>'Протоколы испытаний'!D1069</f>
        <v>0</v>
      </c>
      <c r="E1069" s="67">
        <f>'Протоколы испытаний'!E1069</f>
        <v>1</v>
      </c>
      <c r="F1069" s="68">
        <f>'Протоколы испытаний'!F1069</f>
        <v>0</v>
      </c>
      <c r="G1069" s="70"/>
      <c r="H1069" s="67">
        <f>'Протоколы испытаний'!H1069</f>
        <v>5</v>
      </c>
      <c r="I1069" s="5"/>
      <c r="J1069" s="57">
        <f>IF(SUM(H1069:H1076)&gt;0,1,10^(-5))</f>
        <v>1</v>
      </c>
      <c r="K1069" s="1"/>
      <c r="L1069" s="17" t="str">
        <f>L$3</f>
        <v>из 5 серий по 3 броска монеты</v>
      </c>
    </row>
    <row r="1070" spans="1:12" ht="18.75">
      <c r="A1070" s="40" t="str">
        <f>'Протоколы испытаний'!A1070</f>
        <v>Значения X во 2-м испытании</v>
      </c>
      <c r="B1070" s="32">
        <f>'Протоколы испытаний'!B1070</f>
        <v>0</v>
      </c>
      <c r="C1070" s="24">
        <f>'Протоколы испытаний'!C1070</f>
        <v>1</v>
      </c>
      <c r="D1070" s="24">
        <f>'Протоколы испытаний'!D1070</f>
        <v>0</v>
      </c>
      <c r="E1070" s="24">
        <f>'Протоколы испытаний'!E1070</f>
        <v>0</v>
      </c>
      <c r="F1070" s="77">
        <f>'Протоколы испытаний'!F1070</f>
        <v>1</v>
      </c>
      <c r="G1070" s="70"/>
      <c r="H1070" s="24">
        <f>'Протоколы испытаний'!H1070</f>
        <v>5</v>
      </c>
      <c r="I1070" s="5"/>
      <c r="J1070" s="1"/>
      <c r="K1070" s="1"/>
      <c r="L1070" s="1" t="str">
        <f>L$4</f>
        <v>X — число серий, в которых трижды</v>
      </c>
    </row>
    <row r="1071" spans="1:12" ht="18.75">
      <c r="A1071" s="40" t="str">
        <f>'Протоколы испытаний'!A1071</f>
        <v>Значения X   в 3-м испытании</v>
      </c>
      <c r="B1071" s="32">
        <f>'Протоколы испытаний'!B1071</f>
        <v>1</v>
      </c>
      <c r="C1071" s="24">
        <f>'Протоколы испытаний'!C1071</f>
        <v>0</v>
      </c>
      <c r="D1071" s="24">
        <f>'Протоколы испытаний'!D1071</f>
        <v>0</v>
      </c>
      <c r="E1071" s="24">
        <f>'Протоколы испытаний'!E1071</f>
        <v>1</v>
      </c>
      <c r="F1071" s="77">
        <f>'Протоколы испытаний'!F1071</f>
        <v>1</v>
      </c>
      <c r="G1071" s="70"/>
      <c r="H1071" s="24">
        <f>'Протоколы испытаний'!H1071</f>
        <v>5</v>
      </c>
      <c r="I1071" s="5"/>
      <c r="J1071" s="1"/>
      <c r="K1071" s="1"/>
      <c r="L1071" s="1" t="str">
        <f>L$5</f>
        <v>выпал орел.</v>
      </c>
    </row>
    <row r="1072" spans="1:12" ht="18.75">
      <c r="A1072" s="40" t="str">
        <f>'Протоколы испытаний'!A1072</f>
        <v>Значения X   в 4-м испытании</v>
      </c>
      <c r="B1072" s="32">
        <f>'Протоколы испытаний'!B1072</f>
        <v>0</v>
      </c>
      <c r="C1072" s="24">
        <f>'Протоколы испытаний'!C1072</f>
        <v>1</v>
      </c>
      <c r="D1072" s="24">
        <f>'Протоколы испытаний'!D1072</f>
        <v>1</v>
      </c>
      <c r="E1072" s="24">
        <f>'Протоколы испытаний'!E1072</f>
        <v>0</v>
      </c>
      <c r="F1072" s="77">
        <f>'Протоколы испытаний'!F1072</f>
        <v>1</v>
      </c>
      <c r="G1072" s="70"/>
      <c r="H1072" s="24">
        <f>'Протоколы испытаний'!H1072</f>
        <v>5</v>
      </c>
      <c r="I1072" s="6"/>
      <c r="J1072" s="1"/>
      <c r="K1072" s="1"/>
      <c r="L1072" s="1">
        <f>L$6</f>
        <v>0</v>
      </c>
    </row>
    <row r="1073" spans="1:12" ht="18.75">
      <c r="A1073" s="40" t="str">
        <f>'Протоколы испытаний'!A1073</f>
        <v>Значения X   в 5-м испытании</v>
      </c>
      <c r="B1073" s="32">
        <f>'Протоколы испытаний'!B1073</f>
        <v>1</v>
      </c>
      <c r="C1073" s="24">
        <f>'Протоколы испытаний'!C1073</f>
        <v>1</v>
      </c>
      <c r="D1073" s="24">
        <f>'Протоколы испытаний'!D1073</f>
        <v>1</v>
      </c>
      <c r="E1073" s="24">
        <f>'Протоколы испытаний'!E1073</f>
        <v>1</v>
      </c>
      <c r="F1073" s="77">
        <f>'Протоколы испытаний'!F1073</f>
        <v>0</v>
      </c>
      <c r="G1073" s="70"/>
      <c r="H1073" s="24">
        <f>'Протоколы испытаний'!H1073</f>
        <v>5</v>
      </c>
      <c r="I1073" s="6"/>
      <c r="J1073" s="1"/>
      <c r="K1073" s="1"/>
      <c r="L1073" s="1"/>
    </row>
    <row r="1074" spans="1:12" ht="18.75">
      <c r="A1074" s="40" t="str">
        <f>'Протоколы испытаний'!A1074</f>
        <v>Значения X   в 6-м испытании</v>
      </c>
      <c r="B1074" s="32">
        <f>'Протоколы испытаний'!B1074</f>
        <v>0</v>
      </c>
      <c r="C1074" s="24">
        <f>'Протоколы испытаний'!C1074</f>
        <v>0</v>
      </c>
      <c r="D1074" s="24">
        <f>'Протоколы испытаний'!D1074</f>
        <v>0</v>
      </c>
      <c r="E1074" s="24">
        <f>'Протоколы испытаний'!E1074</f>
        <v>0</v>
      </c>
      <c r="F1074" s="77">
        <f>'Протоколы испытаний'!F1074</f>
        <v>0</v>
      </c>
      <c r="G1074" s="70"/>
      <c r="H1074" s="24">
        <f>'Протоколы испытаний'!H1074</f>
        <v>5</v>
      </c>
      <c r="I1074" s="6"/>
      <c r="J1074" s="1"/>
      <c r="K1074" s="1"/>
      <c r="L1074" s="1"/>
    </row>
    <row r="1075" spans="1:12" ht="18.75">
      <c r="A1075" s="40" t="str">
        <f>'Протоколы испытаний'!A1075</f>
        <v>Значения X   в 7-м испытании</v>
      </c>
      <c r="B1075" s="32">
        <f>'Протоколы испытаний'!B1075</f>
        <v>1</v>
      </c>
      <c r="C1075" s="24">
        <f>'Протоколы испытаний'!C1075</f>
        <v>1</v>
      </c>
      <c r="D1075" s="24">
        <f>'Протоколы испытаний'!D1075</f>
        <v>0</v>
      </c>
      <c r="E1075" s="24">
        <f>'Протоколы испытаний'!E1075</f>
        <v>0</v>
      </c>
      <c r="F1075" s="77">
        <f>'Протоколы испытаний'!F1075</f>
        <v>0</v>
      </c>
      <c r="G1075" s="70"/>
      <c r="H1075" s="24">
        <f>'Протоколы испытаний'!H1075</f>
        <v>5</v>
      </c>
      <c r="I1075" s="6"/>
      <c r="J1075" s="1"/>
      <c r="K1075" s="1"/>
      <c r="L1075" s="1"/>
    </row>
    <row r="1076" spans="1:12" ht="19.5" thickBot="1">
      <c r="A1076" s="41" t="str">
        <f>'Протоколы испытаний'!A1076</f>
        <v>Значения X   в 8-м испытании</v>
      </c>
      <c r="B1076" s="34">
        <f>'Протоколы испытаний'!B1076</f>
        <v>0</v>
      </c>
      <c r="C1076" s="69">
        <f>'Протоколы испытаний'!C1076</f>
        <v>0</v>
      </c>
      <c r="D1076" s="69">
        <f>'Протоколы испытаний'!D1076</f>
        <v>1</v>
      </c>
      <c r="E1076" s="69">
        <f>'Протоколы испытаний'!E1076</f>
        <v>1</v>
      </c>
      <c r="F1076" s="78">
        <f>'Протоколы испытаний'!F1076</f>
        <v>0</v>
      </c>
      <c r="G1076" s="70"/>
      <c r="H1076" s="27">
        <f>'Протоколы испытаний'!H1076</f>
        <v>5</v>
      </c>
      <c r="I1076" s="6"/>
      <c r="J1076" s="1"/>
      <c r="K1076" s="1"/>
      <c r="L1076" s="1">
        <f>L$10</f>
        <v>0</v>
      </c>
    </row>
    <row r="1077" spans="1:12" ht="20.25" thickTop="1" thickBot="1">
      <c r="A1077" s="81" t="str">
        <f>'Протоколы испытаний'!A1077</f>
        <v>xi</v>
      </c>
      <c r="B1077" s="82">
        <f>'Протоколы испытаний'!B1077</f>
        <v>0</v>
      </c>
      <c r="C1077" s="83">
        <f>'Протоколы испытаний'!C1077</f>
        <v>1</v>
      </c>
      <c r="D1077" s="83">
        <f>'Протоколы испытаний'!D1077</f>
        <v>2</v>
      </c>
      <c r="E1077" s="83">
        <f>'Протоколы испытаний'!E1077</f>
        <v>3</v>
      </c>
      <c r="F1077" s="83">
        <f>'Протоколы испытаний'!F1077</f>
        <v>4</v>
      </c>
      <c r="G1077" s="83">
        <f>'Протоколы испытаний'!G1077</f>
        <v>5</v>
      </c>
      <c r="H1077" s="83" t="str">
        <f>'Протоколы испытаний'!H1077</f>
        <v>&gt;5</v>
      </c>
      <c r="I1077" s="6"/>
      <c r="J1077" s="1"/>
      <c r="K1077" s="1"/>
      <c r="L1077" s="1">
        <f>L$11</f>
        <v>0</v>
      </c>
    </row>
    <row r="1078" spans="1:12" ht="18.75">
      <c r="A1078" s="72" t="str">
        <f>'Протоколы испытаний'!A1078</f>
        <v>n(X=xi)</v>
      </c>
      <c r="B1078" s="108">
        <f>'Протоколы испытаний'!B1078</f>
        <v>1</v>
      </c>
      <c r="C1078" s="109">
        <f>'Протоколы испытаний'!C1078</f>
        <v>1</v>
      </c>
      <c r="D1078" s="109">
        <f>'Протоколы испытаний'!D1078</f>
        <v>3</v>
      </c>
      <c r="E1078" s="109">
        <f>'Протоколы испытаний'!E1078</f>
        <v>2</v>
      </c>
      <c r="F1078" s="109">
        <f>'Протоколы испытаний'!F1078</f>
        <v>1</v>
      </c>
      <c r="G1078" s="109">
        <f>'Протоколы испытаний'!G1078</f>
        <v>0</v>
      </c>
      <c r="H1078" s="110">
        <f>'Протоколы испытаний'!H1078</f>
        <v>0</v>
      </c>
      <c r="I1078" s="6">
        <f>SUM(B1078:H1078)</f>
        <v>8</v>
      </c>
      <c r="J1078" s="1"/>
      <c r="K1078" s="1"/>
      <c r="L1078" s="1">
        <f>L$12</f>
        <v>0</v>
      </c>
    </row>
    <row r="1079" spans="1:12" ht="19.5" thickBot="1">
      <c r="A1079" s="46" t="str">
        <f>'Протоколы испытаний'!A1079</f>
        <v>w(X=xi)</v>
      </c>
      <c r="B1079" s="34">
        <f>IF($I1078=0,0,B1078/$I1078)</f>
        <v>0.125</v>
      </c>
      <c r="C1079" s="69">
        <f t="shared" ref="C1079" si="237">IF($I1078=0,0,C1078/$I1078)</f>
        <v>0.125</v>
      </c>
      <c r="D1079" s="69">
        <f t="shared" ref="D1079" si="238">IF($I1078=0,0,D1078/$I1078)</f>
        <v>0.375</v>
      </c>
      <c r="E1079" s="69">
        <f t="shared" ref="E1079" si="239">IF($I1078=0,0,E1078/$I1078)</f>
        <v>0.25</v>
      </c>
      <c r="F1079" s="69">
        <f t="shared" ref="F1079" si="240">IF($I1078=0,0,F1078/$I1078)</f>
        <v>0.125</v>
      </c>
      <c r="G1079" s="69">
        <f t="shared" ref="G1079" si="241">IF($I1078=0,0,G1078/$I1078)</f>
        <v>0</v>
      </c>
      <c r="H1079" s="78">
        <f t="shared" ref="H1079" si="242">IF($I1078=0,0,H1078/$I1078)</f>
        <v>0</v>
      </c>
      <c r="I1079" s="6">
        <f>SUM(B1079:H1079)</f>
        <v>1</v>
      </c>
      <c r="J1079" s="1"/>
      <c r="K1079" s="1"/>
      <c r="L1079" s="1">
        <f>L$13</f>
        <v>0</v>
      </c>
    </row>
    <row r="1080" spans="1:12" ht="19.5" thickTop="1">
      <c r="A1080" s="47" t="str">
        <f>'Протоколы испытаний'!A1080</f>
        <v>p(xi) (для биномиального закона)</v>
      </c>
      <c r="B1080" s="88">
        <f>'Протоколы испытаний'!B1080</f>
        <v>0.51290999999999998</v>
      </c>
      <c r="C1080" s="106">
        <f>'Протоколы испытаний'!C1080</f>
        <v>0.36636000000000002</v>
      </c>
      <c r="D1080" s="106" t="str">
        <f>'Протоколы испытаний'!D1080</f>
        <v>0.10468</v>
      </c>
      <c r="E1080" s="106">
        <f>'Протоколы испытаний'!E1080</f>
        <v>1.495E-2</v>
      </c>
      <c r="F1080" s="106">
        <f>'Протоколы испытаний'!F1080</f>
        <v>1.07E-3</v>
      </c>
      <c r="G1080" s="106">
        <f>'Протоколы испытаний'!G1080</f>
        <v>3.0000000000000001E-5</v>
      </c>
      <c r="H1080" s="107">
        <f>'Протоколы испытаний'!H1080</f>
        <v>0</v>
      </c>
      <c r="I1080" s="6"/>
      <c r="J1080" s="1"/>
      <c r="K1080" s="1"/>
      <c r="L1080" s="1">
        <f>L$14</f>
        <v>0</v>
      </c>
    </row>
    <row r="1081" spans="1:12" ht="18">
      <c r="A1081" s="45" t="str">
        <f>'Протоколы испытаний'!A1081</f>
        <v>p(xi) (для закона Пуассона)</v>
      </c>
      <c r="B1081" s="91">
        <f>'Протоколы испытаний'!B1081</f>
        <v>0.53525999999999996</v>
      </c>
      <c r="C1081" s="53">
        <f>'Протоколы испытаний'!C1081</f>
        <v>0.33454</v>
      </c>
      <c r="D1081" s="53">
        <f>'Протоколы испытаний'!D1081</f>
        <v>0.10453999999999999</v>
      </c>
      <c r="E1081" s="53">
        <f>'Протоколы испытаний'!E1081</f>
        <v>2.1780000000000001E-2</v>
      </c>
      <c r="F1081" s="53">
        <f>'Протоколы испытаний'!F1081</f>
        <v>3.3999999999999998E-3</v>
      </c>
      <c r="G1081" s="53">
        <f>'Протоколы испытаний'!G1081</f>
        <v>4.2999999999999999E-4</v>
      </c>
      <c r="H1081" s="97">
        <f>'Протоколы испытаний'!H1081</f>
        <v>0</v>
      </c>
      <c r="I1081" s="1"/>
      <c r="J1081" s="1"/>
      <c r="K1081" s="1"/>
      <c r="L1081" s="1">
        <f>L$15</f>
        <v>0</v>
      </c>
    </row>
    <row r="1082" spans="1:12" ht="18">
      <c r="A1082" s="45" t="str">
        <f>'Протоколы испытаний'!A1082</f>
        <v>p(xi) (по теореме Муавра-Лапласа)</v>
      </c>
      <c r="B1082" s="91">
        <f>'Протоколы испытаний'!B1082</f>
        <v>0.37745124180654221</v>
      </c>
      <c r="C1082" s="53">
        <f>'Протоколы испытаний'!C1082</f>
        <v>0.47438196387197351</v>
      </c>
      <c r="D1082" s="53">
        <f>'Протоколы испытаний'!D1082</f>
        <v>9.5776066705217863E-2</v>
      </c>
      <c r="E1082" s="53">
        <f>'Протоколы испытаний'!E1082</f>
        <v>3.1063282434063348E-3</v>
      </c>
      <c r="F1082" s="53">
        <f>'Протоколы испытаний'!F1082</f>
        <v>1.6184497205098575E-5</v>
      </c>
      <c r="G1082" s="53">
        <f>'Протоколы испытаний'!G1082</f>
        <v>1.35460475991584E-8</v>
      </c>
      <c r="H1082" s="97">
        <f>'Протоколы испытаний'!H1082</f>
        <v>0</v>
      </c>
      <c r="I1082" s="1"/>
      <c r="J1082" s="1"/>
      <c r="K1082" s="1"/>
      <c r="L1082" s="1">
        <f>L$17</f>
        <v>0</v>
      </c>
    </row>
    <row r="1083" spans="1:12" ht="18">
      <c r="A1083" s="45" t="str">
        <f>'Протоколы испытаний'!A1083</f>
        <v>Fвыб(xi)</v>
      </c>
      <c r="B1083" s="32">
        <v>0</v>
      </c>
      <c r="C1083" s="24">
        <f>B1079</f>
        <v>0.125</v>
      </c>
      <c r="D1083" s="24">
        <f>SUM(B1079:C1079)</f>
        <v>0.25</v>
      </c>
      <c r="E1083" s="24">
        <f>SUM(B1079:D1079)</f>
        <v>0.625</v>
      </c>
      <c r="F1083" s="24">
        <f>SUM(B1079:E1079)</f>
        <v>0.875</v>
      </c>
      <c r="G1083" s="24">
        <f>SUM(B1079:F1079)</f>
        <v>1</v>
      </c>
      <c r="H1083" s="77">
        <f>SUM(B1079:G1079)</f>
        <v>1</v>
      </c>
      <c r="I1083" s="1"/>
      <c r="J1083" s="1"/>
      <c r="K1083" s="1"/>
      <c r="L1083" s="1"/>
    </row>
    <row r="1084" spans="1:12" ht="18">
      <c r="A1084" s="45" t="str">
        <f>'Протоколы испытаний'!A1084</f>
        <v>Fбином(xi)</v>
      </c>
      <c r="B1084" s="91">
        <f>'Протоколы испытаний'!B1084</f>
        <v>0</v>
      </c>
      <c r="C1084" s="53">
        <f>'Протоколы испытаний'!C1084</f>
        <v>0.51290999999999998</v>
      </c>
      <c r="D1084" s="53">
        <f>'Протоколы испытаний'!D1084</f>
        <v>0.87927</v>
      </c>
      <c r="E1084" s="53">
        <f>'Протоколы испытаний'!E1084</f>
        <v>0.98394999999999999</v>
      </c>
      <c r="F1084" s="53">
        <f>'Протоколы испытаний'!F1084</f>
        <v>0.99890000000000001</v>
      </c>
      <c r="G1084" s="53">
        <f>'Протоколы испытаний'!G1084</f>
        <v>0.99997000000000003</v>
      </c>
      <c r="H1084" s="97">
        <f>'Протоколы испытаний'!H1084</f>
        <v>1</v>
      </c>
      <c r="I1084" s="1"/>
      <c r="J1084" s="1"/>
      <c r="K1084" s="1"/>
      <c r="L1084" s="1"/>
    </row>
    <row r="1085" spans="1:12" ht="18">
      <c r="A1085" s="45" t="str">
        <f>'Протоколы испытаний'!A1085</f>
        <v>Fпуасс(xi)</v>
      </c>
      <c r="B1085" s="91">
        <f>'Протоколы испытаний'!B1085</f>
        <v>0</v>
      </c>
      <c r="C1085" s="53">
        <f>'Протоколы испытаний'!C1085</f>
        <v>0.53525999999999996</v>
      </c>
      <c r="D1085" s="53">
        <f>'Протоколы испытаний'!D1085</f>
        <v>0.87927</v>
      </c>
      <c r="E1085" s="53">
        <f>'Протоколы испытаний'!E1085</f>
        <v>0.98394999999999999</v>
      </c>
      <c r="F1085" s="53">
        <f>'Протоколы испытаний'!F1085</f>
        <v>0.99890000000000001</v>
      </c>
      <c r="G1085" s="53">
        <f>'Протоколы испытаний'!G1085</f>
        <v>0.99997000000000003</v>
      </c>
      <c r="H1085" s="97">
        <f>'Протоколы испытаний'!H1085</f>
        <v>1</v>
      </c>
      <c r="I1085" s="1"/>
      <c r="J1085" s="1"/>
      <c r="K1085" s="1"/>
      <c r="L1085" s="1"/>
    </row>
    <row r="1086" spans="1:12" ht="18.75" thickBot="1">
      <c r="A1086" s="46" t="str">
        <f>'Протоколы испытаний'!A1086</f>
        <v>Fнорм((xi-x(i-1))/2)</v>
      </c>
      <c r="B1086" s="94"/>
      <c r="C1086" s="54">
        <f>'Протоколы испытаний'!C1086</f>
        <v>0.43288618749631069</v>
      </c>
      <c r="D1086" s="54">
        <f>'Протоколы испытаний'!D1086</f>
        <v>0.88163821468107129</v>
      </c>
      <c r="E1086" s="54">
        <f>'Протоколы испытаний'!E1086</f>
        <v>0.99438505667354171</v>
      </c>
      <c r="F1086" s="54">
        <f>'Протоколы испытаний'!F1086</f>
        <v>0.99994940269737909</v>
      </c>
      <c r="G1086" s="54">
        <f>'Протоколы испытаний'!G1086</f>
        <v>0.99999991969272073</v>
      </c>
      <c r="H1086" s="98">
        <f>'Протоколы испытаний'!H1086</f>
        <v>1</v>
      </c>
      <c r="I1086" s="1"/>
      <c r="J1086" s="1"/>
      <c r="K1086" s="1"/>
      <c r="L1086" s="1"/>
    </row>
    <row r="1087" spans="1:12" ht="19.5" thickTop="1">
      <c r="A1087" s="1"/>
      <c r="B1087" s="26"/>
      <c r="C1087" s="26"/>
      <c r="D1087" s="26"/>
      <c r="E1087" s="25"/>
      <c r="F1087" s="25"/>
      <c r="G1087" s="25"/>
      <c r="H1087" s="5"/>
      <c r="I1087" s="1"/>
      <c r="J1087" s="1"/>
      <c r="K1087" s="1"/>
      <c r="L1087" s="1"/>
    </row>
    <row r="1088" spans="1:12" ht="18.75">
      <c r="A1088" s="20" t="s">
        <v>81</v>
      </c>
      <c r="B1088" s="25"/>
      <c r="C1088" s="25"/>
      <c r="D1088" s="25"/>
      <c r="E1088" s="25"/>
      <c r="F1088" s="25"/>
      <c r="G1088" s="25"/>
      <c r="H1088" s="95"/>
      <c r="I1088" s="1"/>
      <c r="J1088" s="1"/>
      <c r="K1088" s="1"/>
      <c r="L1088" s="100" t="s">
        <v>76</v>
      </c>
    </row>
  </sheetData>
  <mergeCells count="42">
    <mergeCell ref="B131:J131"/>
    <mergeCell ref="B1:G1"/>
    <mergeCell ref="B27:J27"/>
    <mergeCell ref="B53:J53"/>
    <mergeCell ref="B79:J79"/>
    <mergeCell ref="B105:J105"/>
    <mergeCell ref="B443:J443"/>
    <mergeCell ref="B157:J157"/>
    <mergeCell ref="B183:J183"/>
    <mergeCell ref="B209:J209"/>
    <mergeCell ref="B235:J235"/>
    <mergeCell ref="B261:J261"/>
    <mergeCell ref="B287:J287"/>
    <mergeCell ref="B313:J313"/>
    <mergeCell ref="B339:J339"/>
    <mergeCell ref="B365:J365"/>
    <mergeCell ref="B391:J391"/>
    <mergeCell ref="B417:J417"/>
    <mergeCell ref="B755:J755"/>
    <mergeCell ref="B469:J469"/>
    <mergeCell ref="B495:J495"/>
    <mergeCell ref="B521:J521"/>
    <mergeCell ref="B547:J547"/>
    <mergeCell ref="B573:J573"/>
    <mergeCell ref="B599:J599"/>
    <mergeCell ref="B625:J625"/>
    <mergeCell ref="B651:J651"/>
    <mergeCell ref="B677:J677"/>
    <mergeCell ref="B703:J703"/>
    <mergeCell ref="B729:J729"/>
    <mergeCell ref="A1067:H1067"/>
    <mergeCell ref="B781:J781"/>
    <mergeCell ref="B807:J807"/>
    <mergeCell ref="B833:J833"/>
    <mergeCell ref="B859:J859"/>
    <mergeCell ref="B885:J885"/>
    <mergeCell ref="B911:J911"/>
    <mergeCell ref="B937:J937"/>
    <mergeCell ref="B963:J963"/>
    <mergeCell ref="B989:J989"/>
    <mergeCell ref="B1015:J1015"/>
    <mergeCell ref="B1041:J1041"/>
  </mergeCells>
  <hyperlinks>
    <hyperlink ref="L48" location="'Протоколы испытаний'!A1080" display="См. Образец"/>
    <hyperlink ref="L1088" location="'Протоколы испытаний'!A1080" display="См. Образец"/>
    <hyperlink ref="L74" location="'Протоколы испытаний'!A1080" display="См. Образец"/>
    <hyperlink ref="L100" location="'Протоколы испытаний'!A1080" display="См. Образец"/>
    <hyperlink ref="L126" location="'Протоколы испытаний'!A1080" display="См. Образец"/>
    <hyperlink ref="L152" location="'Протоколы испытаний'!A1080" display="См. Образец"/>
    <hyperlink ref="L178" location="'Протоколы испытаний'!A1080" display="См. Образец"/>
    <hyperlink ref="L204" location="'Протоколы испытаний'!A1080" display="См. Образец"/>
    <hyperlink ref="L230" location="'Протоколы испытаний'!A1080" display="См. Образец"/>
    <hyperlink ref="L256" location="'Протоколы испытаний'!A1080" display="См. Образец"/>
    <hyperlink ref="L282" location="'Протоколы испытаний'!A1080" display="См. Образец"/>
    <hyperlink ref="L308" location="'Протоколы испытаний'!A1080" display="См. Образец"/>
    <hyperlink ref="L334" location="'Протоколы испытаний'!A1080" display="См. Образец"/>
    <hyperlink ref="L360" location="'Протоколы испытаний'!A1080" display="См. Образец"/>
    <hyperlink ref="L386" location="'Протоколы испытаний'!A1080" display="См. Образец"/>
    <hyperlink ref="L412" location="'Протоколы испытаний'!A1080" display="См. Образец"/>
    <hyperlink ref="L438" location="'Протоколы испытаний'!A1080" display="См. Образец"/>
    <hyperlink ref="L464" location="'Протоколы испытаний'!A1080" display="См. Образец"/>
    <hyperlink ref="L490" location="'Протоколы испытаний'!A1080" display="См. Образец"/>
    <hyperlink ref="L516" location="'Протоколы испытаний'!A1080" display="См. Образец"/>
    <hyperlink ref="L542" location="'Протоколы испытаний'!A1080" display="См. Образец"/>
    <hyperlink ref="L568" location="'Протоколы испытаний'!A1080" display="См. Образец"/>
    <hyperlink ref="L594" location="'Протоколы испытаний'!A1080" display="См. Образец"/>
    <hyperlink ref="L620" location="'Протоколы испытаний'!A1080" display="См. Образец"/>
    <hyperlink ref="L646" location="'Протоколы испытаний'!A1080" display="См. Образец"/>
    <hyperlink ref="L672" location="'Протоколы испытаний'!A1080" display="См. Образец"/>
    <hyperlink ref="L698" location="'Протоколы испытаний'!A1080" display="См. Образец"/>
    <hyperlink ref="L724" location="'Протоколы испытаний'!A1080" display="См. Образец"/>
    <hyperlink ref="L750" location="'Протоколы испытаний'!A1080" display="См. Образец"/>
    <hyperlink ref="L776" location="'Протоколы испытаний'!A1080" display="См. Образец"/>
    <hyperlink ref="L802" location="'Протоколы испытаний'!A1080" display="См. Образец"/>
    <hyperlink ref="L828" location="'Протоколы испытаний'!A1080" display="См. Образец"/>
    <hyperlink ref="L854" location="'Протоколы испытаний'!A1080" display="См. Образец"/>
    <hyperlink ref="L880" location="'Протоколы испытаний'!A1080" display="См. Образец"/>
    <hyperlink ref="L906" location="'Протоколы испытаний'!A1080" display="См. Образец"/>
    <hyperlink ref="L932" location="'Протоколы испытаний'!A1080" display="См. Образец"/>
    <hyperlink ref="L958" location="'Протоколы испытаний'!A1080" display="См. Образец"/>
    <hyperlink ref="L984" location="'Протоколы испытаний'!A1080" display="См. Образец"/>
    <hyperlink ref="L1010" location="'Протоколы испытаний'!A1080" display="См. Образец"/>
    <hyperlink ref="L1036" location="'Протоколы испытаний'!A1080" display="См. Образец"/>
    <hyperlink ref="L1062" location="'Протоколы испытаний'!A1080" display="См. Образец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E1118"/>
  <sheetViews>
    <sheetView workbookViewId="0">
      <selection activeCell="F6" sqref="F6"/>
    </sheetView>
  </sheetViews>
  <sheetFormatPr defaultRowHeight="12.75"/>
  <cols>
    <col min="2" max="2" width="56.5703125" customWidth="1"/>
  </cols>
  <sheetData>
    <row r="2" spans="2:2">
      <c r="B2" s="99" t="s">
        <v>71</v>
      </c>
    </row>
    <row r="3" spans="2:2">
      <c r="B3" s="99" t="s">
        <v>72</v>
      </c>
    </row>
    <row r="4" spans="2:2">
      <c r="B4" s="99" t="s">
        <v>73</v>
      </c>
    </row>
    <row r="5" spans="2:2">
      <c r="B5" s="99" t="s">
        <v>74</v>
      </c>
    </row>
    <row r="27" spans="2:2">
      <c r="B27">
        <f>SUM('Протоколы испытаний'!$B37:$H37,'Протоколы испытаний'!$B44:$H44,1)</f>
        <v>21.375</v>
      </c>
    </row>
    <row r="28" spans="2:2">
      <c r="B28">
        <f>SUM('Протоколы испытаний'!$B38:$H38,'Протоколы испытаний'!$B45:$H45,2)</f>
        <v>7.3973500000000003</v>
      </c>
    </row>
    <row r="29" spans="2:2">
      <c r="B29">
        <f>SUM('Протоколы испытаний'!$B39:$H39,'Протоколы испытаний'!$B46:$H46,3)</f>
        <v>8.3088587812410246</v>
      </c>
    </row>
    <row r="30" spans="2:2">
      <c r="B30">
        <f>SUM('Протоколы испытаний'!$B40:$H40,'Протоколы испытаний'!$B47:$H47,4)</f>
        <v>4.8953199999999999</v>
      </c>
    </row>
    <row r="52" spans="1:5">
      <c r="A52" s="15"/>
      <c r="B52" s="15"/>
      <c r="C52" s="15"/>
      <c r="D52" s="15"/>
      <c r="E52" s="15"/>
    </row>
    <row r="53" spans="1:5">
      <c r="B53">
        <f>SUM('Протоколы испытаний'!$B60:$H60,'Протоколы испытаний'!$B67:$H67,1)</f>
        <v>1.9999499999999999</v>
      </c>
    </row>
    <row r="54" spans="1:5">
      <c r="B54">
        <f>SUM('Протоколы испытаний'!$B61:$H61,'Протоколы испытаний'!$B68:$H68,2)</f>
        <v>2.9507317986703927</v>
      </c>
    </row>
    <row r="55" spans="1:5">
      <c r="B55">
        <f>SUM('Протоколы испытаний'!$B62:$H62,'Протоколы испытаний'!$B69:$H69,3)</f>
        <v>3</v>
      </c>
    </row>
    <row r="56" spans="1:5">
      <c r="B56">
        <f>SUM('Протоколы испытаний'!$B63:$H63,'Протоколы испытаний'!$B70:$H70,4)</f>
        <v>24.375</v>
      </c>
    </row>
    <row r="78" spans="1:5">
      <c r="A78" s="15"/>
      <c r="B78" s="15"/>
      <c r="C78" s="15"/>
      <c r="D78" s="15"/>
      <c r="E78" s="15"/>
    </row>
    <row r="79" spans="1:5">
      <c r="B79">
        <f>SUM('Протоколы испытаний'!$B86:$H86,'Протоколы испытаний'!$B93:$H93,1)</f>
        <v>1.9999499999999999</v>
      </c>
    </row>
    <row r="80" spans="1:5">
      <c r="B80">
        <f>SUM('Протоколы испытаний'!$B87:$H87,'Протоколы испытаний'!$B94:$H94,2)</f>
        <v>2.9507317986703927</v>
      </c>
    </row>
    <row r="81" spans="2:2">
      <c r="B81">
        <f>SUM('Протоколы испытаний'!$B88:$H88,'Протоколы испытаний'!$B95:$H95,3)</f>
        <v>3</v>
      </c>
    </row>
    <row r="82" spans="2:2">
      <c r="B82">
        <f>SUM('Протоколы испытаний'!$B89:$H89,'Протоколы испытаний'!$B96:$H96,4)</f>
        <v>24.375</v>
      </c>
    </row>
    <row r="104" spans="1:5">
      <c r="A104" s="15"/>
      <c r="B104" s="15"/>
      <c r="C104" s="15"/>
      <c r="D104" s="15"/>
      <c r="E104" s="15"/>
    </row>
    <row r="105" spans="1:5">
      <c r="B105">
        <f>SUM('Протоколы испытаний'!$B112:$H112,'Протоколы испытаний'!$B119:$H119,1)</f>
        <v>1.9999499999999999</v>
      </c>
    </row>
    <row r="106" spans="1:5">
      <c r="B106">
        <f>SUM('Протоколы испытаний'!$B113:$H113,'Протоколы испытаний'!$B120:$H120,2)</f>
        <v>2.9507317986703927</v>
      </c>
    </row>
    <row r="107" spans="1:5">
      <c r="B107">
        <f>SUM('Протоколы испытаний'!$B114:$H114,'Протоколы испытаний'!$B121:$H121,3)</f>
        <v>3</v>
      </c>
    </row>
    <row r="108" spans="1:5">
      <c r="B108">
        <f>SUM('Протоколы испытаний'!$B115:$H115,'Протоколы испытаний'!$B122:$H122,4)</f>
        <v>24.375</v>
      </c>
    </row>
    <row r="130" spans="1:5">
      <c r="A130" s="15"/>
      <c r="B130" s="15"/>
      <c r="C130" s="15"/>
      <c r="D130" s="15"/>
      <c r="E130" s="15"/>
    </row>
    <row r="131" spans="1:5">
      <c r="B131">
        <f>SUM('Протоколы испытаний'!$B138:$H138,'Протоколы испытаний'!$B145:$H145,1)</f>
        <v>1.9999499999999999</v>
      </c>
    </row>
    <row r="132" spans="1:5">
      <c r="B132">
        <f>SUM('Протоколы испытаний'!$B139:$H139,'Протоколы испытаний'!$B146:$H146,2)</f>
        <v>2.9507317986703927</v>
      </c>
    </row>
    <row r="133" spans="1:5">
      <c r="B133">
        <f>SUM('Протоколы испытаний'!$B140:$H140,'Протоколы испытаний'!$B147:$H147,3)</f>
        <v>3</v>
      </c>
    </row>
    <row r="134" spans="1:5">
      <c r="B134">
        <f>SUM('Протоколы испытаний'!$B141:$H141,'Протоколы испытаний'!$B148:$H148,4)</f>
        <v>24.375</v>
      </c>
    </row>
    <row r="156" spans="1:5">
      <c r="A156" s="15"/>
      <c r="B156" s="15"/>
      <c r="C156" s="15"/>
      <c r="D156" s="15"/>
      <c r="E156" s="15"/>
    </row>
    <row r="157" spans="1:5">
      <c r="B157">
        <f>SUM('Протоколы испытаний'!$B164:$H164,'Протоколы испытаний'!$B171:$H171,1)</f>
        <v>1.9999499999999999</v>
      </c>
    </row>
    <row r="158" spans="1:5">
      <c r="B158">
        <f>SUM('Протоколы испытаний'!$B165:$H165,'Протоколы испытаний'!$B172:$H172,2)</f>
        <v>2.9507317986703927</v>
      </c>
    </row>
    <row r="159" spans="1:5">
      <c r="B159">
        <f>SUM('Протоколы испытаний'!$B166:$H166,'Протоколы испытаний'!$B173:$H173,3)</f>
        <v>3</v>
      </c>
    </row>
    <row r="160" spans="1:5">
      <c r="B160">
        <f>SUM('Протоколы испытаний'!$B167:$H167,'Протоколы испытаний'!$B174:$H174,4)</f>
        <v>24.375</v>
      </c>
    </row>
    <row r="182" spans="1:5">
      <c r="A182" s="15"/>
      <c r="B182" s="15"/>
      <c r="C182" s="15"/>
      <c r="D182" s="15"/>
      <c r="E182" s="15"/>
    </row>
    <row r="183" spans="1:5">
      <c r="B183">
        <f>SUM('Протоколы испытаний'!$B190:$H190,'Протоколы испытаний'!$B197:$H197,1)</f>
        <v>1.9999499999999999</v>
      </c>
    </row>
    <row r="184" spans="1:5">
      <c r="B184">
        <f>SUM('Протоколы испытаний'!$B191:$H191,'Протоколы испытаний'!$B198:$H198,2)</f>
        <v>2.9507317986703927</v>
      </c>
    </row>
    <row r="185" spans="1:5">
      <c r="B185">
        <f>SUM('Протоколы испытаний'!$B192:$H192,'Протоколы испытаний'!$B199:$H199,3)</f>
        <v>3</v>
      </c>
    </row>
    <row r="186" spans="1:5">
      <c r="B186">
        <f>SUM('Протоколы испытаний'!$B193:$H193,'Протоколы испытаний'!$B200:$H200,4)</f>
        <v>24.375</v>
      </c>
    </row>
    <row r="208" spans="1:5">
      <c r="A208" s="15"/>
      <c r="B208" s="15"/>
      <c r="C208" s="15"/>
      <c r="D208" s="15"/>
      <c r="E208" s="15"/>
    </row>
    <row r="209" spans="2:2">
      <c r="B209">
        <f>SUM('Протоколы испытаний'!$B216:$H216,'Протоколы испытаний'!$B223:$H223,1)</f>
        <v>1.9999499999999999</v>
      </c>
    </row>
    <row r="210" spans="2:2">
      <c r="B210">
        <f>SUM('Протоколы испытаний'!$B217:$H217,'Протоколы испытаний'!$B224:$H224,2)</f>
        <v>2.9507317986703927</v>
      </c>
    </row>
    <row r="211" spans="2:2">
      <c r="B211">
        <f>SUM('Протоколы испытаний'!$B218:$H218,'Протоколы испытаний'!$B225:$H225,3)</f>
        <v>3</v>
      </c>
    </row>
    <row r="212" spans="2:2">
      <c r="B212">
        <f>SUM('Протоколы испытаний'!$B219:$H219,'Протоколы испытаний'!$B226:$H226,4)</f>
        <v>24.375</v>
      </c>
    </row>
    <row r="234" spans="1:5">
      <c r="A234" s="15"/>
      <c r="B234" s="15"/>
      <c r="C234" s="15"/>
      <c r="D234" s="15"/>
      <c r="E234" s="15"/>
    </row>
    <row r="235" spans="1:5">
      <c r="B235">
        <f>SUM('Протоколы испытаний'!$B242:$H242,'Протоколы испытаний'!$B249:$H249,1)</f>
        <v>1.9999499999999999</v>
      </c>
    </row>
    <row r="236" spans="1:5">
      <c r="B236">
        <f>SUM('Протоколы испытаний'!$B243:$H243,'Протоколы испытаний'!$B250:$H250,2)</f>
        <v>2.9507317986703927</v>
      </c>
    </row>
    <row r="237" spans="1:5">
      <c r="B237">
        <f>SUM('Протоколы испытаний'!$B244:$H244,'Протоколы испытаний'!$B251:$H251,3)</f>
        <v>3</v>
      </c>
    </row>
    <row r="238" spans="1:5">
      <c r="B238">
        <f>SUM('Протоколы испытаний'!$B245:$H245,'Протоколы испытаний'!$B252:$H252,4)</f>
        <v>24.375</v>
      </c>
    </row>
    <row r="260" spans="1:5">
      <c r="A260" s="15"/>
      <c r="B260" s="15"/>
      <c r="C260" s="15"/>
      <c r="D260" s="15"/>
      <c r="E260" s="15"/>
    </row>
    <row r="261" spans="1:5">
      <c r="B261">
        <f>SUM('Протоколы испытаний'!$B268:$H268,'Протоколы испытаний'!$B275:$H275,1)</f>
        <v>1.9999499999999999</v>
      </c>
    </row>
    <row r="262" spans="1:5">
      <c r="B262">
        <f>SUM('Протоколы испытаний'!$B269:$H269,'Протоколы испытаний'!$B276:$H276,2)</f>
        <v>2.9507317986703927</v>
      </c>
    </row>
    <row r="263" spans="1:5">
      <c r="B263">
        <f>SUM('Протоколы испытаний'!$B270:$H270,'Протоколы испытаний'!$B277:$H277,3)</f>
        <v>3</v>
      </c>
    </row>
    <row r="264" spans="1:5">
      <c r="B264">
        <f>SUM('Протоколы испытаний'!$B271:$H271,'Протоколы испытаний'!$B278:$H278,4)</f>
        <v>24.375</v>
      </c>
    </row>
    <row r="286" spans="1:5">
      <c r="A286" s="15"/>
      <c r="B286" s="15"/>
      <c r="C286" s="15"/>
      <c r="D286" s="15"/>
      <c r="E286" s="15"/>
    </row>
    <row r="287" spans="1:5">
      <c r="B287">
        <f>SUM('Протоколы испытаний'!$B294:$H294,'Протоколы испытаний'!$B301:$H301,1)</f>
        <v>1.9999499999999999</v>
      </c>
    </row>
    <row r="288" spans="1:5">
      <c r="B288">
        <f>SUM('Протоколы испытаний'!$B295:$H295,'Протоколы испытаний'!$B302:$H302,2)</f>
        <v>2.9507317986703927</v>
      </c>
    </row>
    <row r="289" spans="2:2">
      <c r="B289">
        <f>SUM('Протоколы испытаний'!$B296:$H296,'Протоколы испытаний'!$B303:$H303,3)</f>
        <v>3</v>
      </c>
    </row>
    <row r="290" spans="2:2">
      <c r="B290">
        <f>SUM('Протоколы испытаний'!$B297:$H297,'Протоколы испытаний'!$B304:$H304,4)</f>
        <v>24.375</v>
      </c>
    </row>
    <row r="312" spans="1:5">
      <c r="A312" s="15"/>
      <c r="B312" s="15"/>
      <c r="C312" s="15"/>
      <c r="D312" s="15"/>
      <c r="E312" s="15"/>
    </row>
    <row r="313" spans="1:5">
      <c r="B313">
        <f>SUM('Протоколы испытаний'!$B320:$H320,'Протоколы испытаний'!$B327:$H327,1)</f>
        <v>1.9999499999999999</v>
      </c>
    </row>
    <row r="314" spans="1:5">
      <c r="B314">
        <f>SUM('Протоколы испытаний'!$B321:$H321,'Протоколы испытаний'!$B328:$H328,2)</f>
        <v>2.9507317986703927</v>
      </c>
    </row>
    <row r="315" spans="1:5">
      <c r="B315">
        <f>SUM('Протоколы испытаний'!$B322:$H322,'Протоколы испытаний'!$B329:$H329,3)</f>
        <v>3</v>
      </c>
    </row>
    <row r="316" spans="1:5">
      <c r="B316">
        <f>SUM('Протоколы испытаний'!$B323:$H323,'Протоколы испытаний'!$B330:$H330,4)</f>
        <v>24.375</v>
      </c>
    </row>
    <row r="338" spans="1:5">
      <c r="A338" s="15"/>
      <c r="B338" s="15"/>
      <c r="C338" s="15"/>
      <c r="D338" s="15"/>
      <c r="E338" s="15"/>
    </row>
    <row r="339" spans="1:5">
      <c r="B339">
        <f>SUM('Протоколы испытаний'!$B346:$H346,'Протоколы испытаний'!$B353:$H353,1)</f>
        <v>1.9999499999999999</v>
      </c>
    </row>
    <row r="340" spans="1:5">
      <c r="B340">
        <f>SUM('Протоколы испытаний'!$B347:$H347,'Протоколы испытаний'!$B354:$H354,2)</f>
        <v>2.9507317986703927</v>
      </c>
    </row>
    <row r="341" spans="1:5">
      <c r="B341">
        <f>SUM('Протоколы испытаний'!$B348:$H348,'Протоколы испытаний'!$B355:$H355,3)</f>
        <v>3</v>
      </c>
    </row>
    <row r="342" spans="1:5">
      <c r="B342">
        <f>SUM('Протоколы испытаний'!$B349:$H349,'Протоколы испытаний'!$B356:$H356,4)</f>
        <v>24.375</v>
      </c>
    </row>
    <row r="364" spans="1:5">
      <c r="A364" s="15"/>
      <c r="B364" s="15"/>
      <c r="C364" s="15"/>
      <c r="D364" s="15"/>
      <c r="E364" s="15"/>
    </row>
    <row r="365" spans="1:5">
      <c r="B365">
        <f>SUM('Протоколы испытаний'!$B372:$H372,'Протоколы испытаний'!$B379:$H379,1)</f>
        <v>1.9999499999999999</v>
      </c>
    </row>
    <row r="366" spans="1:5">
      <c r="B366">
        <f>SUM('Протоколы испытаний'!$B373:$H373,'Протоколы испытаний'!$B380:$H380,2)</f>
        <v>2.9507317986703927</v>
      </c>
    </row>
    <row r="367" spans="1:5">
      <c r="B367">
        <f>SUM('Протоколы испытаний'!$B374:$H374,'Протоколы испытаний'!$B381:$H381,3)</f>
        <v>3</v>
      </c>
    </row>
    <row r="368" spans="1:5">
      <c r="B368">
        <f>SUM('Протоколы испытаний'!$B375:$H375,'Протоколы испытаний'!$B382:$H382,4)</f>
        <v>24.375</v>
      </c>
    </row>
    <row r="390" spans="1:5">
      <c r="A390" s="15"/>
      <c r="B390" s="15"/>
      <c r="C390" s="15"/>
      <c r="D390" s="15"/>
      <c r="E390" s="15"/>
    </row>
    <row r="391" spans="1:5">
      <c r="B391">
        <f>SUM('Протоколы испытаний'!$B398:$H398,'Протоколы испытаний'!$B405:$H405,1)</f>
        <v>1.9999499999999999</v>
      </c>
    </row>
    <row r="392" spans="1:5">
      <c r="B392">
        <f>SUM('Протоколы испытаний'!$B399:$H399,'Протоколы испытаний'!$B406:$H406,2)</f>
        <v>2.9507317986703927</v>
      </c>
    </row>
    <row r="393" spans="1:5">
      <c r="B393">
        <f>SUM('Протоколы испытаний'!$B400:$H400,'Протоколы испытаний'!$B407:$H407,3)</f>
        <v>3</v>
      </c>
    </row>
    <row r="394" spans="1:5">
      <c r="B394">
        <f>SUM('Протоколы испытаний'!$B401:$H401,'Протоколы испытаний'!$B408:$H408,4)</f>
        <v>24.375</v>
      </c>
    </row>
    <row r="416" spans="1:5">
      <c r="A416" s="15"/>
      <c r="B416" s="15"/>
      <c r="C416" s="15"/>
      <c r="D416" s="15"/>
      <c r="E416" s="15"/>
    </row>
    <row r="417" spans="2:2">
      <c r="B417">
        <f>SUM('Протоколы испытаний'!$B424:$H424,'Протоколы испытаний'!$B431:$H431,1)</f>
        <v>1.9999499999999999</v>
      </c>
    </row>
    <row r="418" spans="2:2">
      <c r="B418">
        <f>SUM('Протоколы испытаний'!$B425:$H425,'Протоколы испытаний'!$B432:$H432,2)</f>
        <v>2.9507317986703927</v>
      </c>
    </row>
    <row r="419" spans="2:2">
      <c r="B419">
        <f>SUM('Протоколы испытаний'!$B426:$H426,'Протоколы испытаний'!$B433:$H433,3)</f>
        <v>3</v>
      </c>
    </row>
    <row r="420" spans="2:2">
      <c r="B420">
        <f>SUM('Протоколы испытаний'!$B427:$H427,'Протоколы испытаний'!$B434:$H434,4)</f>
        <v>24.375</v>
      </c>
    </row>
    <row r="442" spans="1:5">
      <c r="A442" s="15"/>
      <c r="B442" s="15"/>
      <c r="C442" s="15"/>
      <c r="D442" s="15"/>
      <c r="E442" s="15"/>
    </row>
    <row r="443" spans="1:5">
      <c r="B443">
        <f>SUM('Протоколы испытаний'!$B450:$H450,'Протоколы испытаний'!$B457:$H457,1)</f>
        <v>1.9999499999999999</v>
      </c>
    </row>
    <row r="444" spans="1:5">
      <c r="B444">
        <f>SUM('Протоколы испытаний'!$B451:$H451,'Протоколы испытаний'!$B458:$H458,2)</f>
        <v>2.9507317986703927</v>
      </c>
    </row>
    <row r="445" spans="1:5">
      <c r="B445">
        <f>SUM('Протоколы испытаний'!$B452:$H452,'Протоколы испытаний'!$B459:$H459,3)</f>
        <v>3</v>
      </c>
    </row>
    <row r="446" spans="1:5">
      <c r="B446">
        <f>SUM('Протоколы испытаний'!$B453:$H453,'Протоколы испытаний'!$B460:$H460,4)</f>
        <v>24.375</v>
      </c>
    </row>
    <row r="468" spans="1:5">
      <c r="A468" s="15"/>
      <c r="B468" s="15"/>
      <c r="C468" s="15"/>
      <c r="D468" s="15"/>
      <c r="E468" s="15"/>
    </row>
    <row r="469" spans="1:5">
      <c r="B469">
        <f>SUM('Протоколы испытаний'!$B476:$H476,'Протоколы испытаний'!$B483:$H483,1)</f>
        <v>1.9999499999999999</v>
      </c>
    </row>
    <row r="470" spans="1:5">
      <c r="B470">
        <f>SUM('Протоколы испытаний'!$B477:$H477,'Протоколы испытаний'!$B484:$H484,2)</f>
        <v>2.9507317986703927</v>
      </c>
    </row>
    <row r="471" spans="1:5">
      <c r="B471">
        <f>SUM('Протоколы испытаний'!$B478:$H478,'Протоколы испытаний'!$B485:$H485,3)</f>
        <v>3</v>
      </c>
    </row>
    <row r="472" spans="1:5">
      <c r="B472">
        <f>SUM('Протоколы испытаний'!$B479:$H479,'Протоколы испытаний'!$B486:$H486,4)</f>
        <v>24.375</v>
      </c>
    </row>
    <row r="494" spans="1:5">
      <c r="A494" s="15"/>
      <c r="B494" s="15"/>
      <c r="C494" s="15"/>
      <c r="D494" s="15"/>
      <c r="E494" s="15"/>
    </row>
    <row r="495" spans="1:5">
      <c r="B495">
        <f>SUM('Протоколы испытаний'!$B502:$H502,'Протоколы испытаний'!$B509:$H509,1)</f>
        <v>1.9999499999999999</v>
      </c>
    </row>
    <row r="496" spans="1:5">
      <c r="B496">
        <f>SUM('Протоколы испытаний'!$B503:$H503,'Протоколы испытаний'!$B510:$H510,2)</f>
        <v>2.9507317986703927</v>
      </c>
    </row>
    <row r="497" spans="2:2">
      <c r="B497">
        <f>SUM('Протоколы испытаний'!$B504:$H504,'Протоколы испытаний'!$B511:$H511,3)</f>
        <v>3</v>
      </c>
    </row>
    <row r="498" spans="2:2">
      <c r="B498">
        <f>SUM('Протоколы испытаний'!$B505:$H505,'Протоколы испытаний'!$B512:$H512,4)</f>
        <v>24.375</v>
      </c>
    </row>
    <row r="520" spans="1:5">
      <c r="A520" s="15"/>
      <c r="B520" s="15"/>
      <c r="C520" s="15"/>
      <c r="D520" s="15"/>
      <c r="E520" s="15"/>
    </row>
    <row r="521" spans="1:5">
      <c r="B521">
        <f>SUM('Протоколы испытаний'!$B528:$H528,'Протоколы испытаний'!$B535:$H535,1)</f>
        <v>1.9999499999999999</v>
      </c>
    </row>
    <row r="522" spans="1:5">
      <c r="B522">
        <f>SUM('Протоколы испытаний'!$B529:$H529,'Протоколы испытаний'!$B536:$H536,2)</f>
        <v>2.9507317986703927</v>
      </c>
    </row>
    <row r="523" spans="1:5">
      <c r="B523">
        <f>SUM('Протоколы испытаний'!$B530:$H530,'Протоколы испытаний'!$B537:$H537,3)</f>
        <v>3</v>
      </c>
    </row>
    <row r="524" spans="1:5">
      <c r="B524">
        <f>SUM('Протоколы испытаний'!$B531:$H531,'Протоколы испытаний'!$B538:$H538,4)</f>
        <v>24.375</v>
      </c>
    </row>
    <row r="546" spans="1:5">
      <c r="A546" s="15"/>
      <c r="B546" s="15"/>
      <c r="C546" s="15"/>
      <c r="D546" s="15"/>
      <c r="E546" s="15"/>
    </row>
    <row r="547" spans="1:5">
      <c r="B547">
        <f>SUM('Протоколы испытаний'!$B554:$H554,'Протоколы испытаний'!$B561:$H561,1)</f>
        <v>1.9999499999999999</v>
      </c>
    </row>
    <row r="548" spans="1:5">
      <c r="B548">
        <f>SUM('Протоколы испытаний'!$B555:$H555,'Протоколы испытаний'!$B562:$H562,2)</f>
        <v>2.9507317986703927</v>
      </c>
    </row>
    <row r="549" spans="1:5">
      <c r="B549">
        <f>SUM('Протоколы испытаний'!$B556:$H556,'Протоколы испытаний'!$B563:$H563,3)</f>
        <v>3</v>
      </c>
    </row>
    <row r="550" spans="1:5">
      <c r="B550">
        <f>SUM('Протоколы испытаний'!$B557:$H557,'Протоколы испытаний'!$B564:$H564,4)</f>
        <v>24.375</v>
      </c>
    </row>
    <row r="572" spans="1:5">
      <c r="A572" s="15"/>
      <c r="B572" s="15"/>
      <c r="C572" s="15"/>
      <c r="D572" s="15"/>
      <c r="E572" s="15"/>
    </row>
    <row r="573" spans="1:5">
      <c r="B573">
        <f>SUM('Протоколы испытаний'!$B580:$H580,'Протоколы испытаний'!$B587:$H587,1)</f>
        <v>1.9999499999999999</v>
      </c>
    </row>
    <row r="574" spans="1:5">
      <c r="B574">
        <f>SUM('Протоколы испытаний'!$B581:$H581,'Протоколы испытаний'!$B588:$H588,2)</f>
        <v>2.9507317986703927</v>
      </c>
    </row>
    <row r="575" spans="1:5">
      <c r="B575">
        <f>SUM('Протоколы испытаний'!$B582:$H582,'Протоколы испытаний'!$B589:$H589,3)</f>
        <v>3</v>
      </c>
    </row>
    <row r="576" spans="1:5">
      <c r="B576">
        <f>SUM('Протоколы испытаний'!$B583:$H583,'Протоколы испытаний'!$B590:$H590,4)</f>
        <v>24.375</v>
      </c>
    </row>
    <row r="598" spans="1:5">
      <c r="A598" s="15"/>
      <c r="B598" s="15"/>
      <c r="C598" s="15"/>
      <c r="D598" s="15"/>
      <c r="E598" s="15"/>
    </row>
    <row r="599" spans="1:5">
      <c r="B599">
        <f>SUM('Протоколы испытаний'!$B606:$H606,'Протоколы испытаний'!$B613:$H613,1)</f>
        <v>1.9999499999999999</v>
      </c>
    </row>
    <row r="600" spans="1:5">
      <c r="B600">
        <f>SUM('Протоколы испытаний'!$B607:$H607,'Протоколы испытаний'!$B614:$H614,2)</f>
        <v>2.9507317986703927</v>
      </c>
    </row>
    <row r="601" spans="1:5">
      <c r="B601">
        <f>SUM('Протоколы испытаний'!$B608:$H608,'Протоколы испытаний'!$B615:$H615,3)</f>
        <v>3</v>
      </c>
    </row>
    <row r="602" spans="1:5">
      <c r="B602">
        <f>SUM('Протоколы испытаний'!$B609:$H609,'Протоколы испытаний'!$B616:$H616,4)</f>
        <v>24.375</v>
      </c>
    </row>
    <row r="624" spans="1:5">
      <c r="A624" s="15"/>
      <c r="B624" s="15"/>
      <c r="C624" s="15"/>
      <c r="D624" s="15"/>
      <c r="E624" s="15"/>
    </row>
    <row r="625" spans="2:2">
      <c r="B625">
        <f>SUM('Протоколы испытаний'!$B632:$H632,'Протоколы испытаний'!$B639:$H639,1)</f>
        <v>1.9999499999999999</v>
      </c>
    </row>
    <row r="626" spans="2:2">
      <c r="B626">
        <f>SUM('Протоколы испытаний'!$B633:$H633,'Протоколы испытаний'!$B640:$H640,2)</f>
        <v>2.9507317986703927</v>
      </c>
    </row>
    <row r="627" spans="2:2">
      <c r="B627">
        <f>SUM('Протоколы испытаний'!$B634:$H634,'Протоколы испытаний'!$B641:$H641,3)</f>
        <v>3</v>
      </c>
    </row>
    <row r="628" spans="2:2">
      <c r="B628">
        <f>SUM('Протоколы испытаний'!$B635:$H635,'Протоколы испытаний'!$B642:$H642,4)</f>
        <v>24.375</v>
      </c>
    </row>
    <row r="650" spans="1:5">
      <c r="A650" s="15"/>
      <c r="B650" s="15"/>
      <c r="C650" s="15"/>
      <c r="D650" s="15"/>
      <c r="E650" s="15"/>
    </row>
    <row r="651" spans="1:5">
      <c r="B651">
        <f>SUM('Протоколы испытаний'!$B658:$H658,'Протоколы испытаний'!$B665:$H665,1)</f>
        <v>1.9999499999999999</v>
      </c>
    </row>
    <row r="652" spans="1:5">
      <c r="B652">
        <f>SUM('Протоколы испытаний'!$B659:$H659,'Протоколы испытаний'!$B666:$H666,2)</f>
        <v>2.9507317986703927</v>
      </c>
    </row>
    <row r="653" spans="1:5">
      <c r="B653">
        <f>SUM('Протоколы испытаний'!$B660:$H660,'Протоколы испытаний'!$B667:$H667,3)</f>
        <v>3</v>
      </c>
    </row>
    <row r="654" spans="1:5">
      <c r="B654">
        <f>SUM('Протоколы испытаний'!$B661:$H661,'Протоколы испытаний'!$B668:$H668,4)</f>
        <v>24.375</v>
      </c>
    </row>
    <row r="676" spans="1:5">
      <c r="A676" s="15"/>
      <c r="B676" s="15"/>
      <c r="C676" s="15"/>
      <c r="D676" s="15"/>
      <c r="E676" s="15"/>
    </row>
    <row r="677" spans="1:5">
      <c r="B677">
        <f>SUM('Протоколы испытаний'!$B684:$H684,'Протоколы испытаний'!$B691:$H691,1)</f>
        <v>1.9999499999999999</v>
      </c>
    </row>
    <row r="678" spans="1:5">
      <c r="B678">
        <f>SUM('Протоколы испытаний'!$B685:$H685,'Протоколы испытаний'!$B692:$H692,2)</f>
        <v>2.9507317986703927</v>
      </c>
    </row>
    <row r="679" spans="1:5">
      <c r="B679">
        <f>SUM('Протоколы испытаний'!$B686:$H686,'Протоколы испытаний'!$B693:$H693,3)</f>
        <v>3</v>
      </c>
    </row>
    <row r="680" spans="1:5">
      <c r="B680">
        <f>SUM('Протоколы испытаний'!$B687:$H687,'Протоколы испытаний'!$B694:$H694,4)</f>
        <v>24.375</v>
      </c>
    </row>
    <row r="702" spans="1:5">
      <c r="A702" s="15"/>
      <c r="B702" s="15"/>
      <c r="C702" s="15"/>
      <c r="D702" s="15"/>
      <c r="E702" s="15"/>
    </row>
    <row r="703" spans="1:5">
      <c r="B703">
        <f>SUM('Протоколы испытаний'!$B710:$H710,'Протоколы испытаний'!$B717:$H717,1)</f>
        <v>1.9999499999999999</v>
      </c>
    </row>
    <row r="704" spans="1:5">
      <c r="B704">
        <f>SUM('Протоколы испытаний'!$B711:$H711,'Протоколы испытаний'!$B718:$H718,2)</f>
        <v>2.9507317986703927</v>
      </c>
    </row>
    <row r="705" spans="2:2">
      <c r="B705">
        <f>SUM('Протоколы испытаний'!$B712:$H712,'Протоколы испытаний'!$B719:$H719,3)</f>
        <v>3</v>
      </c>
    </row>
    <row r="706" spans="2:2">
      <c r="B706">
        <f>SUM('Протоколы испытаний'!$B713:$H713,'Протоколы испытаний'!$B720:$H720,4)</f>
        <v>24.375</v>
      </c>
    </row>
    <row r="728" spans="1:5">
      <c r="A728" s="15"/>
      <c r="B728" s="15"/>
      <c r="C728" s="15"/>
      <c r="D728" s="15"/>
      <c r="E728" s="15"/>
    </row>
    <row r="729" spans="1:5">
      <c r="B729">
        <f>SUM('Протоколы испытаний'!$B736:$H736,'Протоколы испытаний'!$B743:$H743,1)</f>
        <v>1.9999499999999999</v>
      </c>
    </row>
    <row r="730" spans="1:5">
      <c r="B730">
        <f>SUM('Протоколы испытаний'!$B737:$H737,'Протоколы испытаний'!$B744:$H744,2)</f>
        <v>2.9507317986703927</v>
      </c>
    </row>
    <row r="731" spans="1:5">
      <c r="B731">
        <f>SUM('Протоколы испытаний'!$B738:$H738,'Протоколы испытаний'!$B745:$H745,3)</f>
        <v>3</v>
      </c>
    </row>
    <row r="732" spans="1:5">
      <c r="B732">
        <f>SUM('Протоколы испытаний'!$B739:$H739,'Протоколы испытаний'!$B746:$H746,4)</f>
        <v>24.375</v>
      </c>
    </row>
    <row r="754" spans="1:5">
      <c r="A754" s="15"/>
      <c r="B754" s="15"/>
      <c r="C754" s="15"/>
      <c r="D754" s="15"/>
      <c r="E754" s="15"/>
    </row>
    <row r="755" spans="1:5">
      <c r="B755">
        <f>SUM('Протоколы испытаний'!$B762:$H762,'Протоколы испытаний'!$B769:$H769,1)</f>
        <v>1.9999499999999999</v>
      </c>
    </row>
    <row r="756" spans="1:5">
      <c r="B756">
        <f>SUM('Протоколы испытаний'!$B763:$H763,'Протоколы испытаний'!$B770:$H770,2)</f>
        <v>2.9507317986703927</v>
      </c>
    </row>
    <row r="757" spans="1:5">
      <c r="B757">
        <f>SUM('Протоколы испытаний'!$B764:$H764,'Протоколы испытаний'!$B771:$H771,3)</f>
        <v>3</v>
      </c>
    </row>
    <row r="758" spans="1:5">
      <c r="B758">
        <f>SUM('Протоколы испытаний'!$B765:$H765,'Протоколы испытаний'!$B772:$H772,4)</f>
        <v>24.375</v>
      </c>
    </row>
    <row r="780" spans="1:5">
      <c r="A780" s="15"/>
      <c r="B780" s="15"/>
      <c r="C780" s="15"/>
      <c r="D780" s="15"/>
      <c r="E780" s="15"/>
    </row>
    <row r="781" spans="1:5">
      <c r="B781">
        <f>SUM('Протоколы испытаний'!$B788:$H788,'Протоколы испытаний'!$B795:$H795,1)</f>
        <v>1.9999499999999999</v>
      </c>
    </row>
    <row r="782" spans="1:5">
      <c r="B782">
        <f>SUM('Протоколы испытаний'!$B789:$H789,'Протоколы испытаний'!$B796:$H796,2)</f>
        <v>2.9507317986703927</v>
      </c>
    </row>
    <row r="783" spans="1:5">
      <c r="B783">
        <f>SUM('Протоколы испытаний'!$B790:$H790,'Протоколы испытаний'!$B797:$H797,3)</f>
        <v>3</v>
      </c>
    </row>
    <row r="784" spans="1:5">
      <c r="B784">
        <f>SUM('Протоколы испытаний'!$B791:$H791,'Протоколы испытаний'!$B798:$H798,4)</f>
        <v>24.375</v>
      </c>
    </row>
    <row r="806" spans="1:5">
      <c r="A806" s="15"/>
      <c r="B806" s="15"/>
      <c r="C806" s="15"/>
      <c r="D806" s="15"/>
      <c r="E806" s="15"/>
    </row>
    <row r="807" spans="1:5">
      <c r="B807">
        <f>SUM('Протоколы испытаний'!$B814:$H814,'Протоколы испытаний'!$B821:$H821,1)</f>
        <v>1.9999499999999999</v>
      </c>
    </row>
    <row r="808" spans="1:5">
      <c r="B808">
        <f>SUM('Протоколы испытаний'!$B815:$H815,'Протоколы испытаний'!$B822:$H822,2)</f>
        <v>2.9507317986703927</v>
      </c>
    </row>
    <row r="809" spans="1:5">
      <c r="B809">
        <f>SUM('Протоколы испытаний'!$B816:$H816,'Протоколы испытаний'!$B823:$H823,3)</f>
        <v>3</v>
      </c>
    </row>
    <row r="810" spans="1:5">
      <c r="B810">
        <f>SUM('Протоколы испытаний'!$B817:$H817,'Протоколы испытаний'!$B824:$H824,4)</f>
        <v>24.375</v>
      </c>
    </row>
    <row r="832" spans="1:5">
      <c r="A832" s="15"/>
      <c r="B832" s="15"/>
      <c r="C832" s="15"/>
      <c r="D832" s="15"/>
      <c r="E832" s="15"/>
    </row>
    <row r="833" spans="2:2">
      <c r="B833">
        <f>SUM('Протоколы испытаний'!$B840:$H840,'Протоколы испытаний'!$B847:$H847,1)</f>
        <v>1.9999499999999999</v>
      </c>
    </row>
    <row r="834" spans="2:2">
      <c r="B834">
        <f>SUM('Протоколы испытаний'!$B841:$H841,'Протоколы испытаний'!$B848:$H848,2)</f>
        <v>2.9507317986703927</v>
      </c>
    </row>
    <row r="835" spans="2:2">
      <c r="B835">
        <f>SUM('Протоколы испытаний'!$B842:$H842,'Протоколы испытаний'!$B849:$H849,3)</f>
        <v>3</v>
      </c>
    </row>
    <row r="836" spans="2:2">
      <c r="B836">
        <f>SUM('Протоколы испытаний'!$B843:$H843,'Протоколы испытаний'!$B850:$H850,4)</f>
        <v>24.375</v>
      </c>
    </row>
    <row r="858" spans="1:5">
      <c r="A858" s="15"/>
      <c r="B858" s="15"/>
      <c r="C858" s="15"/>
      <c r="D858" s="15"/>
      <c r="E858" s="15"/>
    </row>
    <row r="859" spans="1:5">
      <c r="B859">
        <f>SUM('Протоколы испытаний'!$B866:$H866,'Протоколы испытаний'!$B873:$H873,1)</f>
        <v>1.9999499999999999</v>
      </c>
    </row>
    <row r="860" spans="1:5">
      <c r="B860">
        <f>SUM('Протоколы испытаний'!$B867:$H867,'Протоколы испытаний'!$B874:$H874,2)</f>
        <v>2.9507317986703927</v>
      </c>
    </row>
    <row r="861" spans="1:5">
      <c r="B861">
        <f>SUM('Протоколы испытаний'!$B868:$H868,'Протоколы испытаний'!$B875:$H875,3)</f>
        <v>3</v>
      </c>
    </row>
    <row r="862" spans="1:5">
      <c r="B862">
        <f>SUM('Протоколы испытаний'!$B869:$H869,'Протоколы испытаний'!$B876:$H876,4)</f>
        <v>24.375</v>
      </c>
    </row>
    <row r="884" spans="1:5">
      <c r="A884" s="15"/>
      <c r="B884" s="15"/>
      <c r="C884" s="15"/>
      <c r="D884" s="15"/>
      <c r="E884" s="15"/>
    </row>
    <row r="885" spans="1:5">
      <c r="B885">
        <f>SUM('Протоколы испытаний'!$B892:$H892,'Протоколы испытаний'!$B899:$H899,1)</f>
        <v>1.9999499999999999</v>
      </c>
    </row>
    <row r="886" spans="1:5">
      <c r="B886">
        <f>SUM('Протоколы испытаний'!$B893:$H893,'Протоколы испытаний'!$B900:$H900,2)</f>
        <v>2.9507317986703927</v>
      </c>
    </row>
    <row r="887" spans="1:5">
      <c r="B887">
        <f>SUM('Протоколы испытаний'!$B894:$H894,'Протоколы испытаний'!$B901:$H901,3)</f>
        <v>3</v>
      </c>
    </row>
    <row r="888" spans="1:5">
      <c r="B888">
        <f>SUM('Протоколы испытаний'!$B895:$H895,'Протоколы испытаний'!$B902:$H902,4)</f>
        <v>24.375</v>
      </c>
    </row>
    <row r="910" spans="1:5">
      <c r="A910" s="15"/>
      <c r="B910" s="15"/>
      <c r="C910" s="15"/>
      <c r="D910" s="15"/>
      <c r="E910" s="15"/>
    </row>
    <row r="911" spans="1:5">
      <c r="B911">
        <f>SUM('Протоколы испытаний'!$B918:$H918,'Протоколы испытаний'!$B925:$H925,1)</f>
        <v>1.9999499999999999</v>
      </c>
    </row>
    <row r="912" spans="1:5">
      <c r="B912">
        <f>SUM('Протоколы испытаний'!$B919:$H919,'Протоколы испытаний'!$B926:$H926,2)</f>
        <v>2.9507317986703927</v>
      </c>
    </row>
    <row r="913" spans="2:2">
      <c r="B913">
        <f>SUM('Протоколы испытаний'!$B920:$H920,'Протоколы испытаний'!$B927:$H927,3)</f>
        <v>3</v>
      </c>
    </row>
    <row r="914" spans="2:2">
      <c r="B914">
        <f>SUM('Протоколы испытаний'!$B921:$H921,'Протоколы испытаний'!$B928:$H928,4)</f>
        <v>24.375</v>
      </c>
    </row>
    <row r="936" spans="1:5">
      <c r="A936" s="15"/>
      <c r="B936" s="15"/>
      <c r="C936" s="15"/>
      <c r="D936" s="15"/>
      <c r="E936" s="15"/>
    </row>
    <row r="937" spans="1:5">
      <c r="B937">
        <f>SUM('Протоколы испытаний'!$B944:$H944,'Протоколы испытаний'!$B951:$H951,1)</f>
        <v>1.9999499999999999</v>
      </c>
    </row>
    <row r="938" spans="1:5">
      <c r="B938">
        <f>SUM('Протоколы испытаний'!$B945:$H945,'Протоколы испытаний'!$B952:$H952,2)</f>
        <v>2.9507317986703927</v>
      </c>
    </row>
    <row r="939" spans="1:5">
      <c r="B939">
        <f>SUM('Протоколы испытаний'!$B946:$H946,'Протоколы испытаний'!$B953:$H953,3)</f>
        <v>3</v>
      </c>
    </row>
    <row r="940" spans="1:5">
      <c r="B940">
        <f>SUM('Протоколы испытаний'!$B947:$H947,'Протоколы испытаний'!$B954:$H954,4)</f>
        <v>24.375</v>
      </c>
    </row>
    <row r="962" spans="1:5">
      <c r="A962" s="15"/>
      <c r="B962" s="15"/>
      <c r="C962" s="15"/>
      <c r="D962" s="15"/>
      <c r="E962" s="15"/>
    </row>
    <row r="963" spans="1:5">
      <c r="B963">
        <f>SUM('Протоколы испытаний'!$B970:$H970,'Протоколы испытаний'!$B977:$H977,1)</f>
        <v>1.9999499999999999</v>
      </c>
    </row>
    <row r="964" spans="1:5">
      <c r="B964">
        <f>SUM('Протоколы испытаний'!$B971:$H971,'Протоколы испытаний'!$B978:$H978,2)</f>
        <v>2.9507317986703927</v>
      </c>
    </row>
    <row r="965" spans="1:5">
      <c r="B965">
        <f>SUM('Протоколы испытаний'!$B972:$H972,'Протоколы испытаний'!$B979:$H979,3)</f>
        <v>3</v>
      </c>
    </row>
    <row r="966" spans="1:5">
      <c r="B966">
        <f>SUM('Протоколы испытаний'!$B973:$H973,'Протоколы испытаний'!$B980:$H980,4)</f>
        <v>24.375</v>
      </c>
    </row>
    <row r="988" spans="1:5">
      <c r="A988" s="15"/>
      <c r="B988" s="15"/>
      <c r="C988" s="15"/>
      <c r="D988" s="15"/>
      <c r="E988" s="15"/>
    </row>
    <row r="989" spans="1:5">
      <c r="B989">
        <f>SUM('Протоколы испытаний'!$B996:$H996,'Протоколы испытаний'!$B1003:$H1003,1)</f>
        <v>1.9999499999999999</v>
      </c>
    </row>
    <row r="990" spans="1:5">
      <c r="B990">
        <f>SUM('Протоколы испытаний'!$B997:$H997,'Протоколы испытаний'!$B1004:$H1004,2)</f>
        <v>2.9507317986703927</v>
      </c>
    </row>
    <row r="991" spans="1:5">
      <c r="B991">
        <f>SUM('Протоколы испытаний'!$B998:$H998,'Протоколы испытаний'!$B1005:$H1005,3)</f>
        <v>3</v>
      </c>
    </row>
    <row r="992" spans="1:5">
      <c r="B992">
        <f>SUM('Протоколы испытаний'!$B999:$H999,'Протоколы испытаний'!$B1006:$H1006,4)</f>
        <v>24.375</v>
      </c>
    </row>
    <row r="1014" spans="1:5">
      <c r="A1014" s="15"/>
      <c r="B1014" s="15"/>
      <c r="C1014" s="15"/>
      <c r="D1014" s="15"/>
      <c r="E1014" s="15"/>
    </row>
    <row r="1015" spans="1:5">
      <c r="B1015">
        <f>SUM('Протоколы испытаний'!$B1022:$H1022,'Протоколы испытаний'!$B1029:$H1029,1)</f>
        <v>1.9999499999999999</v>
      </c>
    </row>
    <row r="1016" spans="1:5">
      <c r="B1016">
        <f>SUM('Протоколы испытаний'!$B1023:$H1023,'Протоколы испытаний'!$B1030:$H1030,2)</f>
        <v>2.9507317986703927</v>
      </c>
    </row>
    <row r="1017" spans="1:5">
      <c r="B1017">
        <f>SUM('Протоколы испытаний'!$B1024:$H1024,'Протоколы испытаний'!$B1031:$H1031,3)</f>
        <v>3</v>
      </c>
    </row>
    <row r="1018" spans="1:5">
      <c r="B1018">
        <f>SUM('Протоколы испытаний'!$B1025:$H1025,'Протоколы испытаний'!$B1032:$H1032,4)</f>
        <v>24.375</v>
      </c>
    </row>
    <row r="1040" spans="1:5">
      <c r="A1040" s="15"/>
      <c r="B1040" s="15"/>
      <c r="C1040" s="15"/>
      <c r="D1040" s="15"/>
      <c r="E1040" s="15"/>
    </row>
    <row r="1041" spans="2:2">
      <c r="B1041">
        <f>SUM('Протоколы испытаний'!$B1048:$H1048,'Протоколы испытаний'!$B1055:$H1055,1)</f>
        <v>1.9999499999999999</v>
      </c>
    </row>
    <row r="1042" spans="2:2">
      <c r="B1042">
        <f>SUM('Протоколы испытаний'!$B1049:$H1049,'Протоколы испытаний'!$B1056:$H1056,2)</f>
        <v>2.9507317986703927</v>
      </c>
    </row>
    <row r="1043" spans="2:2">
      <c r="B1043">
        <f>SUM('Протоколы испытаний'!$B1050:$H1050,'Протоколы испытаний'!$B1057:$H1057,3)</f>
        <v>3</v>
      </c>
    </row>
    <row r="1044" spans="2:2">
      <c r="B1044">
        <f>SUM('Протоколы испытаний'!$B1051:$H1051,'Протоколы испытаний'!$B1058:$H1058,4)</f>
        <v>24.375</v>
      </c>
    </row>
    <row r="1066" spans="1:5">
      <c r="A1066" s="15"/>
      <c r="B1066" s="15"/>
      <c r="C1066" s="15"/>
      <c r="D1066" s="15"/>
      <c r="E1066" s="15"/>
    </row>
    <row r="1067" spans="1:5">
      <c r="B1067">
        <f>SUM('Протоколы испытаний'!$B1074:$H1074,'Протоколы испытаний'!$B1081:$H1081,1)</f>
        <v>6.9999499999999992</v>
      </c>
    </row>
    <row r="1068" spans="1:5">
      <c r="B1068">
        <f>SUM('Протоколы испытаний'!$B1075:$H1075,'Протоколы испытаний'!$B1082:$H1082,2)</f>
        <v>9.9507317986703931</v>
      </c>
    </row>
    <row r="1069" spans="1:5">
      <c r="B1069">
        <f>SUM('Протоколы испытаний'!$B1076:$H1076,'Протоколы испытаний'!$B1083:$H1083,3)</f>
        <v>13.875</v>
      </c>
    </row>
    <row r="1070" spans="1:5">
      <c r="B1070">
        <f>SUM('Протоколы испытаний'!$B1077:$H1077,'Протоколы испытаний'!$B1084:$H1084,4)</f>
        <v>24.375</v>
      </c>
    </row>
    <row r="1092" spans="1:5">
      <c r="A1092" s="15"/>
      <c r="B1092" s="15"/>
      <c r="C1092" s="15"/>
      <c r="D1092" s="15"/>
      <c r="E1092" s="15"/>
    </row>
    <row r="1093" spans="1:5">
      <c r="B1093">
        <f>SUM('Протоколы испытаний'!$B1100:$H1100,'Протоколы испытаний'!$B1107:$H1107,1)</f>
        <v>1</v>
      </c>
    </row>
    <row r="1094" spans="1:5">
      <c r="B1094">
        <f>SUM('Протоколы испытаний'!$B1101:$H1101,'Протоколы испытаний'!$B1108:$H1108,2)</f>
        <v>2</v>
      </c>
    </row>
    <row r="1095" spans="1:5">
      <c r="B1095">
        <f>SUM('Протоколы испытаний'!$B1102:$H1102,'Протоколы испытаний'!$B1109:$H1109,3)</f>
        <v>3</v>
      </c>
    </row>
    <row r="1096" spans="1:5">
      <c r="B1096">
        <f>SUM('Протоколы испытаний'!$B1103:$H1103,'Протоколы испытаний'!$B1110:$H1110,4)</f>
        <v>4</v>
      </c>
    </row>
    <row r="1118" spans="1:5">
      <c r="A1118" s="15"/>
      <c r="B1118" s="15"/>
      <c r="C1118" s="15"/>
      <c r="D1118" s="15"/>
      <c r="E1118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179E677DC8864DADED4384EF53D0BC" ma:contentTypeVersion="6" ma:contentTypeDescription="Создание документа." ma:contentTypeScope="" ma:versionID="14faca157e31a65fe0bca188cf6dd2f3">
  <xsd:schema xmlns:xsd="http://www.w3.org/2001/XMLSchema" xmlns:xs="http://www.w3.org/2001/XMLSchema" xmlns:p="http://schemas.microsoft.com/office/2006/metadata/properties" xmlns:ns2="21530c62-83b1-4582-90e7-db1fd2e0716f" targetNamespace="http://schemas.microsoft.com/office/2006/metadata/properties" ma:root="true" ma:fieldsID="3d7bae87a066e91657b0ff966c7f9b3b" ns2:_="">
    <xsd:import namespace="21530c62-83b1-4582-90e7-db1fd2e071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30c62-83b1-4582-90e7-db1fd2e071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36276A-FFB5-48D9-94F7-EFBB23CBF3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E3720D-5CAE-40CE-A95D-F391C1283D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9B18ED-C7F0-4155-8A5A-8C6CB7D78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530c62-83b1-4582-90e7-db1fd2e071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Протоколы испытаний</vt:lpstr>
      <vt:lpstr>Название и список группы</vt:lpstr>
      <vt:lpstr>Лист1</vt:lpstr>
      <vt:lpstr>Лист2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Dexp</dc:creator>
  <cp:lastModifiedBy>Пользователь Windows</cp:lastModifiedBy>
  <cp:revision>17</cp:revision>
  <dcterms:created xsi:type="dcterms:W3CDTF">2020-03-27T07:57:59Z</dcterms:created>
  <dcterms:modified xsi:type="dcterms:W3CDTF">2020-04-30T18:54:02Z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0x0101000B179E677DC8864DADED4384EF53D0BC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